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firstSheet="1" activeTab="1"/>
  </bookViews>
  <sheets>
    <sheet name="EGrid PDF" sheetId="1" state="hidden" r:id="rId1"/>
    <sheet name="EGrid" sheetId="2" r:id="rId2"/>
    <sheet name="wks-code" sheetId="3" state="hidden" r:id="rId3"/>
  </sheets>
  <definedNames>
    <definedName name="_xlnm.Print_Area" localSheetId="1">'EGrid'!$A$1:$M$209</definedName>
    <definedName name="_xlnm.Print_Area" localSheetId="0">'EGrid PDF'!$A$1:$K$79</definedName>
  </definedNames>
  <calcPr fullCalcOnLoad="1"/>
</workbook>
</file>

<file path=xl/sharedStrings.xml><?xml version="1.0" encoding="utf-8"?>
<sst xmlns="http://schemas.openxmlformats.org/spreadsheetml/2006/main" count="296" uniqueCount="228">
  <si>
    <t xml:space="preserve">Insurance Broker </t>
  </si>
  <si>
    <t>Policy Holder</t>
  </si>
  <si>
    <t>Total</t>
  </si>
  <si>
    <t xml:space="preserve"> Profession</t>
  </si>
  <si>
    <t xml:space="preserve">N° </t>
  </si>
  <si>
    <t>100%</t>
  </si>
  <si>
    <t>MARSH SA</t>
  </si>
  <si>
    <t>Boulevard du Souverain 2</t>
  </si>
  <si>
    <t>B-1170 Bruxelles</t>
  </si>
  <si>
    <t>Insurance Company
Belgicastraat 13, 1930 Zaventem
Tel. +32-(0)2-541-47-69, Fax. +32-(0)2-513-48-47
CBFA 2387, National number 872.385.039</t>
  </si>
  <si>
    <t>of the total surface. This sytem cannot be used for a building with following characteristics :</t>
  </si>
  <si>
    <t>Property Simple Risk Evaluation Grid</t>
  </si>
  <si>
    <t xml:space="preserve">This system can be used for buildings made for and used as housing, including commercial activities but then limited to 20% </t>
  </si>
  <si>
    <t>- inside swimming pool</t>
  </si>
  <si>
    <t>- elevator in a single family housing</t>
  </si>
  <si>
    <t>- solar energy heating system</t>
  </si>
  <si>
    <t>- private houses of more than 3 floors, or fo more than 300 m² in all, or of more than 200 m² on the ground</t>
  </si>
  <si>
    <t>- condominium buildings of 7 floors or more, or of more than 3,500 m² in all, or of more than 600 m² on the ground</t>
  </si>
  <si>
    <t xml:space="preserve">- historic, industrial or classified building </t>
  </si>
  <si>
    <t>- buildings with a domotic management installation of a value of more than 20,000 EUR (ABEX 500)</t>
  </si>
  <si>
    <t>- if the total number of rooms noted further is bigger than 10</t>
  </si>
  <si>
    <t xml:space="preserve">Aioi Motor and General Insurance </t>
  </si>
  <si>
    <t>NAME</t>
  </si>
  <si>
    <t>ADDRESS</t>
  </si>
  <si>
    <t>MASTER POLICY</t>
  </si>
  <si>
    <r>
      <t xml:space="preserve">Company of Europe - </t>
    </r>
    <r>
      <rPr>
        <sz val="10"/>
        <rFont val="Bernard MT Condensed"/>
        <family val="1"/>
      </rPr>
      <t>Belgian Branch</t>
    </r>
  </si>
  <si>
    <t>CBFA</t>
  </si>
  <si>
    <t>014192 A</t>
  </si>
  <si>
    <t>RPM</t>
  </si>
  <si>
    <t>Bruxelles n° 0403.276.906</t>
  </si>
  <si>
    <t>Policy</t>
  </si>
  <si>
    <t>First Name</t>
  </si>
  <si>
    <t>Surname</t>
  </si>
  <si>
    <t>Date of Birth</t>
  </si>
  <si>
    <t>Nationality</t>
  </si>
  <si>
    <t>Tel/Mobile</t>
  </si>
  <si>
    <t>Street</t>
  </si>
  <si>
    <t>Box</t>
  </si>
  <si>
    <t>Post Code</t>
  </si>
  <si>
    <t>City</t>
  </si>
  <si>
    <t>Marital Status</t>
  </si>
  <si>
    <t>Address of the Risk (*)</t>
  </si>
  <si>
    <t>Certificate Holder</t>
  </si>
  <si>
    <t>Insurance Broker &amp; Policy Holder</t>
  </si>
  <si>
    <t>ABEX applicable</t>
  </si>
  <si>
    <t>House</t>
  </si>
  <si>
    <t>Appartment</t>
  </si>
  <si>
    <t>Partial</t>
  </si>
  <si>
    <t>Owner</t>
  </si>
  <si>
    <t>Tenant</t>
  </si>
  <si>
    <t>Owner/Tenant</t>
  </si>
  <si>
    <t>Premium</t>
  </si>
  <si>
    <t>Risks (covered = "*")</t>
  </si>
  <si>
    <t>Tax</t>
  </si>
  <si>
    <t>Building</t>
  </si>
  <si>
    <t>Content &amp; Theft</t>
  </si>
  <si>
    <t>No</t>
  </si>
  <si>
    <t>- rooms smaller than 4 m², kitchen, bathrooms, unimproved attics are not to be taken into account</t>
  </si>
  <si>
    <t>- buildings not in connection with the main building and not converted into housing are not to be considered</t>
  </si>
  <si>
    <t>Sleeping Room</t>
  </si>
  <si>
    <t>Offices</t>
  </si>
  <si>
    <t>Library</t>
  </si>
  <si>
    <t>Sewing Room</t>
  </si>
  <si>
    <t>Ironing Room</t>
  </si>
  <si>
    <t>Working Room</t>
  </si>
  <si>
    <t>Dressing Room</t>
  </si>
  <si>
    <t>Veranda</t>
  </si>
  <si>
    <t>Rooms to be taken into account if elsewhere than on the groundfloor :</t>
  </si>
  <si>
    <t>Laundry Room</t>
  </si>
  <si>
    <t>Boiler Room</t>
  </si>
  <si>
    <t>Cellar</t>
  </si>
  <si>
    <t>TOTAL NUMBER OF ROOMS</t>
  </si>
  <si>
    <t>Nr "+" rooms</t>
  </si>
  <si>
    <t>Abex</t>
  </si>
  <si>
    <t>NA</t>
  </si>
  <si>
    <t>*</t>
  </si>
  <si>
    <t>* if different from certificate holder</t>
  </si>
  <si>
    <t>Playing Room</t>
  </si>
  <si>
    <t>- if one room does have multiple usage, please fill it once with the main usage</t>
  </si>
  <si>
    <t>Ref. Amount (Building)</t>
  </si>
  <si>
    <t>Ref. Amount (Content)</t>
  </si>
  <si>
    <t>House/Appartment</t>
  </si>
  <si>
    <t>- livingroom (sitting/dining) is already included in the quote</t>
  </si>
  <si>
    <t>Nbr parking places in pers. closed garage</t>
  </si>
  <si>
    <t>Appendix - Number of rooms</t>
  </si>
  <si>
    <t>FSMA</t>
  </si>
  <si>
    <t>Content&amp;Theft</t>
  </si>
  <si>
    <t>Partiel</t>
  </si>
  <si>
    <t>PO box</t>
  </si>
  <si>
    <t xml:space="preserve">n° </t>
  </si>
  <si>
    <t>on</t>
  </si>
  <si>
    <t xml:space="preserve">Done at </t>
  </si>
  <si>
    <t>Company name*</t>
  </si>
  <si>
    <t>Address*</t>
  </si>
  <si>
    <t xml:space="preserve">Postal code* </t>
  </si>
  <si>
    <t>Country*</t>
  </si>
  <si>
    <t>City*</t>
  </si>
  <si>
    <t>*Mandatory fields</t>
  </si>
  <si>
    <t>Yes</t>
  </si>
  <si>
    <t>o</t>
  </si>
  <si>
    <t>Deductible</t>
  </si>
  <si>
    <t>Your contact person</t>
  </si>
  <si>
    <r>
      <t>Julien Vincentelli</t>
    </r>
    <r>
      <rPr>
        <sz val="8"/>
        <rFont val="Arial"/>
        <family val="0"/>
      </rPr>
      <t xml:space="preserve"> </t>
    </r>
    <r>
      <rPr>
        <i/>
        <sz val="8"/>
        <rFont val="Arial"/>
        <family val="2"/>
      </rPr>
      <t>(Client Executive):</t>
    </r>
  </si>
  <si>
    <t>julien.vincentelli@marsh.com</t>
  </si>
  <si>
    <t>Phone/Mobile*</t>
  </si>
  <si>
    <t>E-mail*</t>
  </si>
  <si>
    <t>Date</t>
  </si>
  <si>
    <t>up till</t>
  </si>
  <si>
    <t>Name exhibition</t>
  </si>
  <si>
    <t>All-Risk insurance</t>
  </si>
  <si>
    <t>Premium outline</t>
  </si>
  <si>
    <t>Premium All-Risk insurance</t>
  </si>
  <si>
    <t xml:space="preserve">1. Stand and stands' furniture (nail to nail)  </t>
  </si>
  <si>
    <t>2. All goods (nail to nail)</t>
  </si>
  <si>
    <t>4. Display, fragile equipment, neon signs (nail to nail)</t>
  </si>
  <si>
    <t>Material to be insured</t>
  </si>
  <si>
    <t>Liability insurance</t>
  </si>
  <si>
    <t>Liability insur.</t>
  </si>
  <si>
    <t>Event cancellation insurance</t>
  </si>
  <si>
    <t>Claims</t>
  </si>
  <si>
    <t>In case of theft or disappearance a compensation can only occur if on the day it is noticed there has been a report to the police.</t>
  </si>
  <si>
    <t xml:space="preserve">Loss or damage as a result of theft or disappearance, which is only noticed after expiry of the cover, is not eligible for compensation any more. </t>
  </si>
  <si>
    <t>Claims must be reported immediately in writing to Marsh.</t>
  </si>
  <si>
    <t>Important features</t>
  </si>
  <si>
    <t>including strike risk. The cover is valid uninterruptedly during the transport to the exhibition location, the stay there for the duration of the exhibition</t>
  </si>
  <si>
    <t>(including the building up and break off of the stand) and during the return transport. In case of transport (from) abroad an additional premium will be</t>
  </si>
  <si>
    <r>
      <t xml:space="preserve">The insurance refers to your exhibition goods, the stand and the </t>
    </r>
    <r>
      <rPr>
        <b/>
        <sz val="8"/>
        <rFont val="Arial"/>
        <family val="2"/>
      </rPr>
      <t>stand equipment</t>
    </r>
    <r>
      <rPr>
        <sz val="8"/>
        <rFont val="Arial"/>
        <family val="0"/>
      </rPr>
      <t xml:space="preserve">. Cover exists for loss and damage according to All-Risk conditions, </t>
    </r>
  </si>
  <si>
    <r>
      <t xml:space="preserve">charged. Optional </t>
    </r>
    <r>
      <rPr>
        <b/>
        <sz val="8"/>
        <rFont val="Arial"/>
        <family val="2"/>
      </rPr>
      <t>personal property</t>
    </r>
    <r>
      <rPr>
        <sz val="8"/>
        <rFont val="Arial"/>
        <family val="0"/>
      </rPr>
      <t xml:space="preserve"> insurance is also available. This cover applies during stay in the exhibition building in connection with the exhibition. </t>
    </r>
  </si>
  <si>
    <t>Payment of the premium</t>
  </si>
  <si>
    <t>You will be insured in your capacity as exhibitor in the exhibition/conference centre for the duration of the exhibition and during the building up and break</t>
  </si>
  <si>
    <t>for which you are liable in the above-mentioned capacity.</t>
  </si>
  <si>
    <t>Event cancellation insurance will indemnify the insured for irrecoverable costs if an event has to be cancelled, abandoned, postponed, interrupeted or</t>
  </si>
  <si>
    <t xml:space="preserve">relocated due to any cause beyond the control of the insured or other party essential to the fulfilment of the event, exept under those circumstances </t>
  </si>
  <si>
    <t>We draw your attention to the fact that for the payment of the premium and associated expenses payable in respect of stated insurance, you will receive</t>
  </si>
  <si>
    <t>an invoice and a proof of insurance (about one week before the exhibition).</t>
  </si>
  <si>
    <t>Offer Total Event Protection - Exhibitors</t>
  </si>
  <si>
    <t>Particularities</t>
  </si>
  <si>
    <t>General exclusions</t>
  </si>
  <si>
    <r>
      <t></t>
    </r>
    <r>
      <rPr>
        <sz val="8"/>
        <color indexed="8"/>
        <rFont val="ITC Bookman Light"/>
        <family val="0"/>
      </rPr>
      <t xml:space="preserve"> </t>
    </r>
    <r>
      <rPr>
        <sz val="8"/>
        <color indexed="8"/>
        <rFont val="Times New Roman"/>
        <family val="1"/>
      </rPr>
      <t> </t>
    </r>
    <r>
      <rPr>
        <sz val="8"/>
        <color indexed="8"/>
        <rFont val="Arial"/>
        <family val="2"/>
      </rPr>
      <t>Unless stated otherwise in the schedule, this insurance excludes loss, damage, cost or expenses of whatsoever nature directly or indirectly caused by,</t>
    </r>
  </si>
  <si>
    <t xml:space="preserve">    resulting from or in connection with any act of or threat of or fear of terrorism (whether actual or perceived) regardless of any other cause or event </t>
  </si>
  <si>
    <t xml:space="preserve">    contributing concurrently or in any other sequence to the loss.</t>
  </si>
  <si>
    <r>
      <t></t>
    </r>
    <r>
      <rPr>
        <sz val="8"/>
        <color indexed="8"/>
        <rFont val="Times New Roman"/>
        <family val="1"/>
      </rPr>
      <t>  </t>
    </r>
    <r>
      <rPr>
        <sz val="8"/>
        <rFont val="Arial"/>
        <family val="2"/>
      </rPr>
      <t xml:space="preserve">Losses caused by, directly or indirectly, happening through, in consequence of or contributed to by: </t>
    </r>
  </si>
  <si>
    <r>
      <t xml:space="preserve">    - </t>
    </r>
    <r>
      <rPr>
        <sz val="8"/>
        <rFont val="Arial"/>
        <family val="2"/>
      </rPr>
      <t>Avian Influenza or any mutant variation thereof;</t>
    </r>
  </si>
  <si>
    <r>
      <t xml:space="preserve">    - </t>
    </r>
    <r>
      <rPr>
        <sz val="8"/>
        <rFont val="Arial"/>
        <family val="2"/>
      </rPr>
      <t>Severe Acute Respiratory Syndrome (SARS) and/or Atypical Pneumonia or any mutant variation thereof;</t>
    </r>
  </si>
  <si>
    <r>
      <t xml:space="preserve">    - </t>
    </r>
    <r>
      <rPr>
        <sz val="8"/>
        <rFont val="Arial"/>
        <family val="2"/>
      </rPr>
      <t>Or any other communicable disease known at time of subscription.</t>
    </r>
  </si>
  <si>
    <r>
      <t></t>
    </r>
    <r>
      <rPr>
        <sz val="8"/>
        <color indexed="8"/>
        <rFont val="ITC Bookman Light"/>
        <family val="0"/>
      </rPr>
      <t xml:space="preserve">  </t>
    </r>
    <r>
      <rPr>
        <sz val="8"/>
        <color indexed="8"/>
        <rFont val="Arial"/>
        <family val="2"/>
      </rPr>
      <t>The lack of or failing to obtain the necessary permits and authorisations.</t>
    </r>
  </si>
  <si>
    <t xml:space="preserve">    or finance by any party.</t>
  </si>
  <si>
    <r>
      <t></t>
    </r>
    <r>
      <rPr>
        <sz val="8"/>
        <color indexed="8"/>
        <rFont val="ITC Bookman Light"/>
        <family val="0"/>
      </rPr>
      <t xml:space="preserve">  </t>
    </r>
    <r>
      <rPr>
        <sz val="8"/>
        <color indexed="8"/>
        <rFont val="Arial"/>
        <family val="2"/>
      </rPr>
      <t>Any contractual dispute or breach regarding the insured event(s), unless this occurs beyond the control of the assured and/or organizer.</t>
    </r>
  </si>
  <si>
    <r>
      <t></t>
    </r>
    <r>
      <rPr>
        <sz val="8"/>
        <color indexed="8"/>
        <rFont val="Times New Roman"/>
        <family val="1"/>
      </rPr>
      <t xml:space="preserve">  </t>
    </r>
    <r>
      <rPr>
        <sz val="8"/>
        <color indexed="8"/>
        <rFont val="Arial"/>
        <family val="2"/>
      </rPr>
      <t>Strikes which have begun before inception of this policy, as well as every strike that was already communicated at the time of inception.</t>
    </r>
  </si>
  <si>
    <r>
      <t></t>
    </r>
    <r>
      <rPr>
        <sz val="8"/>
        <color indexed="8"/>
        <rFont val="ITC Bookman Light"/>
        <family val="0"/>
      </rPr>
      <t xml:space="preserve">  </t>
    </r>
    <r>
      <rPr>
        <sz val="8"/>
        <color indexed="8"/>
        <rFont val="Arial"/>
        <family val="2"/>
      </rPr>
      <t>Any fraud, misrepresentation or concealment by the assured, insured person, sponsors and/or participants.</t>
    </r>
  </si>
  <si>
    <t>Additional clauses</t>
  </si>
  <si>
    <r>
      <t></t>
    </r>
    <r>
      <rPr>
        <sz val="8"/>
        <color indexed="8"/>
        <rFont val="ITC Bookman Light"/>
        <family val="0"/>
      </rPr>
      <t xml:space="preserve">  </t>
    </r>
    <r>
      <rPr>
        <sz val="8"/>
        <color indexed="8"/>
        <rFont val="Arial"/>
        <family val="2"/>
      </rPr>
      <t>The policy holder/assured certifies to have read and accepted the general and particular conditions applicable on this policy.</t>
    </r>
  </si>
  <si>
    <r>
      <t>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Arial"/>
        <family val="2"/>
      </rPr>
      <t>The policy holder or organizer shall notify the insurer prior to any cancelling, in order to determine the steps to take in consultation with the insurer.</t>
    </r>
  </si>
  <si>
    <t xml:space="preserve">    Failure to comply with this rule, discharges the insurer from all liability under this insurance.</t>
  </si>
  <si>
    <r>
      <t>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Arial"/>
        <family val="2"/>
      </rPr>
      <t>In case of cancellation, the burden of proof lies on the assured to prove the actual losses incurred.</t>
    </r>
  </si>
  <si>
    <r>
      <t>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Arial"/>
        <family val="2"/>
      </rPr>
      <t>In case of total or partial cancellation, the indemnification will correspond to the actual loss less any savings the assured is able to effect.</t>
    </r>
  </si>
  <si>
    <t>Contac person*</t>
  </si>
  <si>
    <t>Amount insured</t>
  </si>
  <si>
    <t>Wording</t>
  </si>
  <si>
    <t>2% of the insured amount (taxes included)</t>
  </si>
  <si>
    <t>None</t>
  </si>
  <si>
    <t>Insuring clause</t>
  </si>
  <si>
    <t xml:space="preserve">This insurance is to indemnify the assured for their ascertained net loss of expenses should the insured event necessarily be cancelled, abandoned, </t>
  </si>
  <si>
    <t>postponed, interrupted, curtailed or relocated and which is the sole and direct result of a cause not otherwise excluded which occurs during the period</t>
  </si>
  <si>
    <t>of insurance and is beyond the control of both the assured and the participant therein. Are covered, amongst others:</t>
  </si>
  <si>
    <t>- Unavailability of the event venue</t>
  </si>
  <si>
    <t>- Inaccessibility of the event venue</t>
  </si>
  <si>
    <t>- National, court or religious mourning</t>
  </si>
  <si>
    <r>
      <t>Signature of the Policy Holder or Trustee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(name + title, preceded by "read and approved")</t>
    </r>
  </si>
  <si>
    <r>
      <t xml:space="preserve">     </t>
    </r>
    <r>
      <rPr>
        <u val="single"/>
        <sz val="7.5"/>
        <rFont val="Arial"/>
        <family val="2"/>
      </rPr>
      <t>Beware</t>
    </r>
    <r>
      <rPr>
        <sz val="7.5"/>
        <rFont val="Arial"/>
        <family val="2"/>
      </rPr>
      <t>: the sum insured must correspond with the actual and total organization expenses. If not, the proportionality rule will be applicable in case of a claim.</t>
    </r>
  </si>
  <si>
    <t>The minimum amount to be insured is € 250 per person. Money, securities and pieces of jewellery are not covered.</t>
  </si>
  <si>
    <t>off of the stand. There is coverage for a maximum amount insured of € 1,500,000 each occurrence for property and bodily injury damage of third parties</t>
  </si>
  <si>
    <t>which are specifically exculded. There is coverage for a maximum ammount insurred of € 10,000.</t>
  </si>
  <si>
    <t>tel. +32 (0)2 674 96 03 - fax +32 (0)2 674 99 54</t>
  </si>
  <si>
    <r>
      <t>Michel De Coster</t>
    </r>
    <r>
      <rPr>
        <i/>
        <sz val="8"/>
        <rFont val="Arial"/>
        <family val="2"/>
      </rPr>
      <t xml:space="preserve"> (Client Advisor)</t>
    </r>
    <r>
      <rPr>
        <sz val="8"/>
        <rFont val="Arial"/>
        <family val="0"/>
      </rPr>
      <t>: +32 (0)2 674 97 21</t>
    </r>
  </si>
  <si>
    <r>
      <t xml:space="preserve">fax +32 (0)2 674 99 38 - </t>
    </r>
    <r>
      <rPr>
        <u val="single"/>
        <sz val="8"/>
        <rFont val="Arial"/>
        <family val="0"/>
      </rPr>
      <t>michel.decoster@marsh.com</t>
    </r>
  </si>
  <si>
    <r>
      <t xml:space="preserve">Amount to insure              </t>
    </r>
    <r>
      <rPr>
        <sz val="8"/>
        <rFont val="Arial"/>
        <family val="2"/>
      </rPr>
      <t>(€)</t>
    </r>
  </si>
  <si>
    <r>
      <t xml:space="preserve">"Conventions spéciales n° 7 - RC Organisateurs.doc" </t>
    </r>
    <r>
      <rPr>
        <i/>
        <sz val="8"/>
        <rFont val="Arial"/>
        <family val="2"/>
      </rPr>
      <t>(copy on request)</t>
    </r>
  </si>
  <si>
    <r>
      <t xml:space="preserve">"Conventions spéciales n° 1 - Annulation simple - 2004_08.doc" </t>
    </r>
    <r>
      <rPr>
        <i/>
        <sz val="8"/>
        <rFont val="Arial"/>
        <family val="2"/>
      </rPr>
      <t>(copy on request)</t>
    </r>
  </si>
  <si>
    <t>Amount to be insured</t>
  </si>
  <si>
    <t>Marsh S.A./N.V., boulevard du Souverain 2, 1170 Brussels, Belgium.</t>
  </si>
  <si>
    <t>Ä</t>
  </si>
  <si>
    <r>
      <t xml:space="preserve">Invoicing address* </t>
    </r>
    <r>
      <rPr>
        <i/>
        <sz val="8"/>
        <rFont val="Arial"/>
        <family val="2"/>
      </rPr>
      <t>(in different)</t>
    </r>
  </si>
  <si>
    <r>
      <t xml:space="preserve">Other countries </t>
    </r>
    <r>
      <rPr>
        <i/>
        <sz val="8"/>
        <rFont val="Arial"/>
        <family val="2"/>
      </rPr>
      <t>(premiums and conditions to be agreed by the insurance company)</t>
    </r>
  </si>
  <si>
    <t>This insurance covers the Public Liability of the organiser for damage caused to third party within the scope of the insured event.</t>
  </si>
  <si>
    <r>
      <t>Non-Appearance insurance</t>
    </r>
    <r>
      <rPr>
        <sz val="12"/>
        <rFont val="Arial"/>
        <family val="2"/>
      </rPr>
      <t xml:space="preserve"> </t>
    </r>
    <r>
      <rPr>
        <i/>
        <sz val="10"/>
        <rFont val="Arial"/>
        <family val="2"/>
      </rPr>
      <t>(in option to the Cancellation insurance)</t>
    </r>
  </si>
  <si>
    <t xml:space="preserve">postponed, interrupted, curtailed or relocated due to the non-appearance (a.o. death, injury, illness) of the person(s) mentioned below and which is </t>
  </si>
  <si>
    <t xml:space="preserve">the sole and direct result of a cause not otherwise excluded which occurs during the period of insurance and is beyond the control of both the assured </t>
  </si>
  <si>
    <t xml:space="preserve">and the insureds. </t>
  </si>
  <si>
    <t>Insured person(s)</t>
  </si>
  <si>
    <t>€ 1.500.000 for bodily injury and material damage combined</t>
  </si>
  <si>
    <t>€ 200 / stand (taxes included)</t>
  </si>
  <si>
    <t>€ 250 each and every loss</t>
  </si>
  <si>
    <t>Maximum € 5.000 / exhibitor (this sum must represents the expenses/event)</t>
  </si>
  <si>
    <r>
      <t>Premium</t>
    </r>
    <r>
      <rPr>
        <i/>
        <sz val="8"/>
        <rFont val="Arial"/>
        <family val="2"/>
      </rPr>
      <t xml:space="preserve"> </t>
    </r>
    <r>
      <rPr>
        <i/>
        <sz val="7"/>
        <rFont val="Arial"/>
        <family val="2"/>
      </rPr>
      <t>(ex. taxes &amp; costs)</t>
    </r>
  </si>
  <si>
    <t>1,3% of the insured amount for 1 person (taxes included)</t>
  </si>
  <si>
    <t>2% of the insured amount for 2 or 3 persons (taxes included)</t>
  </si>
  <si>
    <r>
      <t xml:space="preserve">"Conventions spéciales n° 2 - Indisponibilité des personnes - 2004_08.doc" </t>
    </r>
    <r>
      <rPr>
        <i/>
        <sz val="8"/>
        <rFont val="Arial"/>
        <family val="2"/>
      </rPr>
      <t>(copy on request)</t>
    </r>
  </si>
  <si>
    <t>Health clause</t>
  </si>
  <si>
    <t>of a loss under this insurance.</t>
  </si>
  <si>
    <t xml:space="preserve">The assured and the insured persons certify having no knowledge of any circumstance, actual or threatened, that increases or could increase the possibility </t>
  </si>
  <si>
    <r>
      <t></t>
    </r>
    <r>
      <rPr>
        <sz val="8"/>
        <color indexed="8"/>
        <rFont val="Times New Roman"/>
        <family val="1"/>
      </rPr>
      <t xml:space="preserve">  </t>
    </r>
    <r>
      <rPr>
        <sz val="8"/>
        <color indexed="8"/>
        <rFont val="Arial"/>
        <family val="2"/>
      </rPr>
      <t xml:space="preserve">Bankruptcy, financial default or insolvency of the assured, the organiser and insured persons, as well as the lack of or inadequate receipts, funds </t>
    </r>
  </si>
  <si>
    <r>
      <t></t>
    </r>
    <r>
      <rPr>
        <sz val="8"/>
        <color indexed="8"/>
        <rFont val="ITC Bookman Light"/>
        <family val="0"/>
      </rPr>
      <t xml:space="preserve">  The maximum sum insured (combined with the insurance for exhibitors) may not exceed € 5.000.000 per event (€ 750.000 for material damage).</t>
    </r>
  </si>
  <si>
    <r>
      <t>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Arial"/>
        <family val="2"/>
      </rPr>
      <t>Minimum contract premium will be € 339.</t>
    </r>
  </si>
  <si>
    <t>Event insur.</t>
  </si>
  <si>
    <t>Non-appearance insur.</t>
  </si>
  <si>
    <t>1.</t>
  </si>
  <si>
    <t>2.</t>
  </si>
  <si>
    <t>3.</t>
  </si>
  <si>
    <t>Amont insured (p.p.) :</t>
  </si>
  <si>
    <t>€</t>
  </si>
  <si>
    <r>
      <t xml:space="preserve">€ (please indicate the </t>
    </r>
    <r>
      <rPr>
        <b/>
        <sz val="8"/>
        <rFont val="Arial"/>
        <family val="2"/>
      </rPr>
      <t>total amount</t>
    </r>
    <r>
      <rPr>
        <sz val="8"/>
        <rFont val="Arial"/>
        <family val="0"/>
      </rPr>
      <t xml:space="preserve"> of the expenses/event)</t>
    </r>
  </si>
  <si>
    <r>
      <t xml:space="preserve">If you want to subscribe one or more insurances of this package, we kindly request you to </t>
    </r>
    <r>
      <rPr>
        <b/>
        <u val="single"/>
        <sz val="8.5"/>
        <color indexed="10"/>
        <rFont val="Arial"/>
        <family val="0"/>
      </rPr>
      <t>complete this form</t>
    </r>
    <r>
      <rPr>
        <sz val="8.5"/>
        <color indexed="10"/>
        <rFont val="Arial"/>
        <family val="0"/>
      </rPr>
      <t xml:space="preserve"> and </t>
    </r>
    <r>
      <rPr>
        <b/>
        <u val="single"/>
        <sz val="8.5"/>
        <color indexed="10"/>
        <rFont val="Arial"/>
        <family val="0"/>
      </rPr>
      <t>after signing</t>
    </r>
    <r>
      <rPr>
        <sz val="8.5"/>
        <color indexed="10"/>
        <rFont val="Arial"/>
        <family val="0"/>
      </rPr>
      <t xml:space="preserve"> return it to: </t>
    </r>
  </si>
  <si>
    <t xml:space="preserve">The special insurance package for exhibitions contains an All-Risk insurance for your exhibition goods and equipment, possibly completed with a Liability  </t>
  </si>
  <si>
    <t xml:space="preserve">insurance. You can also insure Personal Property of the management, staff and other stand crew. Below you will find the most important features of the </t>
  </si>
  <si>
    <r>
      <t xml:space="preserve">management, staff and other stand crew. </t>
    </r>
    <r>
      <rPr>
        <b/>
        <sz val="8.5"/>
        <rFont val="Arial"/>
        <family val="0"/>
      </rPr>
      <t xml:space="preserve">You will find the most important features of these insurances on page 3, as well as some </t>
    </r>
  </si>
  <si>
    <t>particularities.</t>
  </si>
  <si>
    <t xml:space="preserve">     *if you do not answer this question, we will assume that you mean "NO" </t>
  </si>
  <si>
    <t>Conventions spéciales n° 6 - Dégâts matériels - 0203.doc (copy on request)</t>
  </si>
  <si>
    <t>EWEA offshore 19-21 nov., Messe Frankfurt, Frankfurt, Germany</t>
  </si>
  <si>
    <t>Exhibiting companies based in Belgium</t>
  </si>
  <si>
    <t>Exhibiting companies based in Europe (EU 27)</t>
  </si>
  <si>
    <r>
      <t xml:space="preserve">Rate  </t>
    </r>
    <r>
      <rPr>
        <b/>
        <i/>
        <sz val="8"/>
        <rFont val="Arial"/>
        <family val="2"/>
      </rPr>
      <t xml:space="preserve">  </t>
    </r>
    <r>
      <rPr>
        <i/>
        <sz val="8"/>
        <rFont val="Arial"/>
        <family val="2"/>
      </rPr>
      <t xml:space="preserve">  (taxes incl.)</t>
    </r>
  </si>
  <si>
    <r>
      <t xml:space="preserve">Gross premium*     </t>
    </r>
    <r>
      <rPr>
        <sz val="8"/>
        <rFont val="Arial"/>
        <family val="2"/>
      </rPr>
      <t>(€)</t>
    </r>
  </si>
  <si>
    <t>10% of the loss with a minimum of € 250 per loss</t>
  </si>
  <si>
    <t>3. Audiovisual equipment, electronic, TV, video, computer (nail to nail)</t>
  </si>
  <si>
    <t>* excl. € 7.50 admin. costs</t>
  </si>
  <si>
    <t>Material Damage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</si>
</sst>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0.0"/>
    <numFmt numFmtId="174" formatCode="0.0000"/>
    <numFmt numFmtId="175" formatCode="#,##0.00\ _€"/>
    <numFmt numFmtId="176" formatCode="[$-80C]dddd\ d\ mmmm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b/>
      <sz val="16"/>
      <name val="Bernard MT Condensed"/>
      <family val="1"/>
    </font>
    <font>
      <sz val="10"/>
      <name val="Bernard MT Condensed"/>
      <family val="1"/>
    </font>
    <font>
      <sz val="20"/>
      <name val="Bernard MT Condensed"/>
      <family val="1"/>
    </font>
    <font>
      <sz val="10"/>
      <name val="Times New Roman"/>
      <family val="1"/>
    </font>
    <font>
      <b/>
      <sz val="10"/>
      <name val="Bernard MT Condensed"/>
      <family val="1"/>
    </font>
    <font>
      <sz val="6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Bernard MT Condense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u val="single"/>
      <sz val="8"/>
      <name val="Arial"/>
      <family val="0"/>
    </font>
    <font>
      <sz val="8.2"/>
      <name val="Arial"/>
      <family val="2"/>
    </font>
    <font>
      <sz val="9"/>
      <name val="Arial"/>
      <family val="2"/>
    </font>
    <font>
      <sz val="12"/>
      <color indexed="63"/>
      <name val="Wingdings"/>
      <family val="0"/>
    </font>
    <font>
      <sz val="8"/>
      <color indexed="8"/>
      <name val="ITC Bookman Light"/>
      <family val="0"/>
    </font>
    <font>
      <sz val="8"/>
      <color indexed="63"/>
      <name val="Wingdings"/>
      <family val="0"/>
    </font>
    <font>
      <sz val="6.5"/>
      <name val="Arial"/>
      <family val="2"/>
    </font>
    <font>
      <b/>
      <u val="single"/>
      <sz val="6.5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7.5"/>
      <name val="Arial"/>
      <family val="2"/>
    </font>
    <font>
      <sz val="7.5"/>
      <name val="Arial"/>
      <family val="2"/>
    </font>
    <font>
      <sz val="4"/>
      <name val="Arial"/>
      <family val="0"/>
    </font>
    <font>
      <b/>
      <sz val="12"/>
      <name val="Arial"/>
      <family val="2"/>
    </font>
    <font>
      <sz val="10"/>
      <color indexed="10"/>
      <name val="Wingdings"/>
      <family val="0"/>
    </font>
    <font>
      <sz val="7"/>
      <color indexed="8"/>
      <name val="ITC Bookman Light"/>
      <family val="0"/>
    </font>
    <font>
      <sz val="12"/>
      <name val="Arial"/>
      <family val="2"/>
    </font>
    <font>
      <i/>
      <sz val="10"/>
      <name val="Arial"/>
      <family val="2"/>
    </font>
    <font>
      <i/>
      <sz val="7.5"/>
      <name val="Arial"/>
      <family val="2"/>
    </font>
    <font>
      <sz val="14"/>
      <color indexed="63"/>
      <name val="Wingdings"/>
      <family val="0"/>
    </font>
    <font>
      <sz val="6"/>
      <color indexed="63"/>
      <name val="Wingdings"/>
      <family val="0"/>
    </font>
    <font>
      <sz val="6"/>
      <color indexed="10"/>
      <name val="Arial"/>
      <family val="2"/>
    </font>
    <font>
      <sz val="8.5"/>
      <name val="Arial"/>
      <family val="0"/>
    </font>
    <font>
      <b/>
      <sz val="8.5"/>
      <name val="Arial"/>
      <family val="0"/>
    </font>
    <font>
      <sz val="8.5"/>
      <color indexed="10"/>
      <name val="Arial"/>
      <family val="0"/>
    </font>
    <font>
      <b/>
      <u val="single"/>
      <sz val="8.5"/>
      <color indexed="10"/>
      <name val="Arial"/>
      <family val="0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Franklin Gothic Book"/>
      <family val="2"/>
    </font>
    <font>
      <b/>
      <sz val="13"/>
      <color indexed="56"/>
      <name val="Franklin Gothic Book"/>
      <family val="2"/>
    </font>
    <font>
      <b/>
      <sz val="11"/>
      <color indexed="56"/>
      <name val="Franklin Gothic Book"/>
      <family val="2"/>
    </font>
    <font>
      <sz val="11"/>
      <color indexed="17"/>
      <name val="Franklin Gothic Book"/>
      <family val="2"/>
    </font>
    <font>
      <sz val="11"/>
      <color indexed="20"/>
      <name val="Franklin Gothic Book"/>
      <family val="2"/>
    </font>
    <font>
      <sz val="11"/>
      <color indexed="60"/>
      <name val="Franklin Gothic Book"/>
      <family val="2"/>
    </font>
    <font>
      <sz val="11"/>
      <color indexed="62"/>
      <name val="Franklin Gothic Book"/>
      <family val="2"/>
    </font>
    <font>
      <b/>
      <sz val="11"/>
      <color indexed="63"/>
      <name val="Franklin Gothic Book"/>
      <family val="2"/>
    </font>
    <font>
      <b/>
      <sz val="11"/>
      <color indexed="52"/>
      <name val="Franklin Gothic Book"/>
      <family val="2"/>
    </font>
    <font>
      <sz val="11"/>
      <color indexed="52"/>
      <name val="Franklin Gothic Book"/>
      <family val="2"/>
    </font>
    <font>
      <b/>
      <sz val="11"/>
      <color indexed="9"/>
      <name val="Franklin Gothic Book"/>
      <family val="2"/>
    </font>
    <font>
      <sz val="11"/>
      <color indexed="10"/>
      <name val="Franklin Gothic Book"/>
      <family val="2"/>
    </font>
    <font>
      <i/>
      <sz val="11"/>
      <color indexed="23"/>
      <name val="Franklin Gothic Book"/>
      <family val="2"/>
    </font>
    <font>
      <b/>
      <sz val="11"/>
      <color indexed="8"/>
      <name val="Franklin Gothic Book"/>
      <family val="2"/>
    </font>
    <font>
      <sz val="11"/>
      <color indexed="9"/>
      <name val="Franklin Gothic Book"/>
      <family val="2"/>
    </font>
    <font>
      <sz val="11"/>
      <color indexed="8"/>
      <name val="Franklin Gothic Book"/>
      <family val="2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sz val="11"/>
      <color rgb="FF9C0006"/>
      <name val="Franklin Gothic Book"/>
      <family val="2"/>
    </font>
    <font>
      <b/>
      <sz val="11"/>
      <color rgb="FFFA7D00"/>
      <name val="Franklin Gothic Book"/>
      <family val="2"/>
    </font>
    <font>
      <b/>
      <sz val="11"/>
      <color theme="0"/>
      <name val="Franklin Gothic Book"/>
      <family val="2"/>
    </font>
    <font>
      <i/>
      <sz val="11"/>
      <color rgb="FF7F7F7F"/>
      <name val="Franklin Gothic Book"/>
      <family val="2"/>
    </font>
    <font>
      <sz val="11"/>
      <color rgb="FF0061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1"/>
      <color rgb="FF3F3F76"/>
      <name val="Franklin Gothic Book"/>
      <family val="2"/>
    </font>
    <font>
      <sz val="11"/>
      <color rgb="FFFA7D00"/>
      <name val="Franklin Gothic Book"/>
      <family val="2"/>
    </font>
    <font>
      <sz val="11"/>
      <color rgb="FF9C6500"/>
      <name val="Franklin Gothic Book"/>
      <family val="2"/>
    </font>
    <font>
      <b/>
      <sz val="11"/>
      <color rgb="FF3F3F3F"/>
      <name val="Franklin Gothic Book"/>
      <family val="2"/>
    </font>
    <font>
      <b/>
      <sz val="18"/>
      <color theme="3"/>
      <name val="Cambria"/>
      <family val="2"/>
    </font>
    <font>
      <b/>
      <sz val="11"/>
      <color theme="1"/>
      <name val="Franklin Gothic Book"/>
      <family val="2"/>
    </font>
    <font>
      <sz val="11"/>
      <color rgb="FFFF0000"/>
      <name val="Franklin Gothic Boo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9"/>
      </bottom>
    </border>
    <border>
      <left style="thin"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4" borderId="11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>
      <alignment/>
    </xf>
    <xf numFmtId="0" fontId="1" fillId="34" borderId="12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14" fontId="1" fillId="34" borderId="12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Alignment="1">
      <alignment/>
    </xf>
    <xf numFmtId="0" fontId="1" fillId="33" borderId="13" xfId="0" applyFont="1" applyFill="1" applyBorder="1" applyAlignment="1" applyProtection="1">
      <alignment/>
      <protection/>
    </xf>
    <xf numFmtId="9" fontId="0" fillId="33" borderId="0" xfId="0" applyNumberFormat="1" applyFill="1" applyAlignment="1" quotePrefix="1">
      <alignment/>
    </xf>
    <xf numFmtId="0" fontId="3" fillId="33" borderId="0" xfId="0" applyFont="1" applyFill="1" applyAlignment="1">
      <alignment/>
    </xf>
    <xf numFmtId="0" fontId="3" fillId="33" borderId="14" xfId="0" applyFont="1" applyFill="1" applyBorder="1" applyAlignment="1">
      <alignment horizontal="right"/>
    </xf>
    <xf numFmtId="0" fontId="1" fillId="34" borderId="15" xfId="0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>
      <alignment/>
    </xf>
    <xf numFmtId="172" fontId="1" fillId="33" borderId="17" xfId="0" applyNumberFormat="1" applyFont="1" applyFill="1" applyBorder="1" applyAlignment="1">
      <alignment/>
    </xf>
    <xf numFmtId="172" fontId="1" fillId="33" borderId="15" xfId="0" applyNumberFormat="1" applyFont="1" applyFill="1" applyBorder="1" applyAlignment="1">
      <alignment/>
    </xf>
    <xf numFmtId="0" fontId="1" fillId="33" borderId="11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 horizontal="left" wrapText="1"/>
    </xf>
    <xf numFmtId="0" fontId="1" fillId="33" borderId="0" xfId="0" applyFont="1" applyFill="1" applyAlignment="1" quotePrefix="1">
      <alignment horizontal="left" indent="1"/>
    </xf>
    <xf numFmtId="0" fontId="1" fillId="33" borderId="0" xfId="0" applyFont="1" applyFill="1" applyAlignment="1">
      <alignment vertical="top" wrapText="1"/>
    </xf>
    <xf numFmtId="0" fontId="0" fillId="33" borderId="0" xfId="0" applyFill="1" applyAlignment="1">
      <alignment horizontal="left"/>
    </xf>
    <xf numFmtId="0" fontId="1" fillId="0" borderId="12" xfId="0" applyFont="1" applyFill="1" applyBorder="1" applyAlignment="1" applyProtection="1">
      <alignment/>
      <protection/>
    </xf>
    <xf numFmtId="0" fontId="1" fillId="33" borderId="0" xfId="0" applyFont="1" applyFill="1" applyAlignment="1">
      <alignment horizontal="left"/>
    </xf>
    <xf numFmtId="14" fontId="1" fillId="0" borderId="13" xfId="0" applyNumberFormat="1" applyFont="1" applyFill="1" applyBorder="1" applyAlignment="1" applyProtection="1">
      <alignment/>
      <protection/>
    </xf>
    <xf numFmtId="0" fontId="10" fillId="33" borderId="10" xfId="0" applyFont="1" applyFill="1" applyBorder="1" applyAlignment="1">
      <alignment/>
    </xf>
    <xf numFmtId="9" fontId="0" fillId="33" borderId="0" xfId="0" applyNumberFormat="1" applyFill="1" applyAlignment="1">
      <alignment/>
    </xf>
    <xf numFmtId="0" fontId="3" fillId="33" borderId="0" xfId="0" applyFont="1" applyFill="1" applyAlignment="1">
      <alignment horizontal="left" indent="1"/>
    </xf>
    <xf numFmtId="0" fontId="0" fillId="0" borderId="0" xfId="0" applyAlignment="1">
      <alignment horizontal="centerContinuous"/>
    </xf>
    <xf numFmtId="0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1" fillId="0" borderId="17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1" fillId="33" borderId="0" xfId="0" applyFont="1" applyFill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Font="1" applyAlignment="1">
      <alignment/>
    </xf>
    <xf numFmtId="0" fontId="1" fillId="33" borderId="0" xfId="0" applyFont="1" applyFill="1" applyBorder="1" applyAlignment="1" applyProtection="1">
      <alignment horizontal="left"/>
      <protection/>
    </xf>
    <xf numFmtId="0" fontId="17" fillId="33" borderId="0" xfId="0" applyFont="1" applyFill="1" applyAlignment="1" quotePrefix="1">
      <alignment horizontal="left" indent="1"/>
    </xf>
    <xf numFmtId="0" fontId="18" fillId="33" borderId="0" xfId="0" applyFont="1" applyFill="1" applyAlignment="1">
      <alignment horizontal="center"/>
    </xf>
    <xf numFmtId="0" fontId="1" fillId="0" borderId="0" xfId="0" applyFont="1" applyFill="1" applyBorder="1" applyAlignment="1" applyProtection="1">
      <alignment horizontal="left"/>
      <protection/>
    </xf>
    <xf numFmtId="172" fontId="2" fillId="33" borderId="0" xfId="0" applyNumberFormat="1" applyFont="1" applyFill="1" applyBorder="1" applyAlignment="1">
      <alignment horizontal="right"/>
    </xf>
    <xf numFmtId="0" fontId="19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 indent="1"/>
    </xf>
    <xf numFmtId="0" fontId="1" fillId="0" borderId="0" xfId="0" applyFont="1" applyAlignment="1">
      <alignment/>
    </xf>
    <xf numFmtId="0" fontId="1" fillId="0" borderId="26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1" fillId="33" borderId="0" xfId="0" applyFont="1" applyFill="1" applyAlignment="1" quotePrefix="1">
      <alignment/>
    </xf>
    <xf numFmtId="0" fontId="0" fillId="33" borderId="26" xfId="0" applyFill="1" applyBorder="1" applyAlignment="1">
      <alignment/>
    </xf>
    <xf numFmtId="0" fontId="22" fillId="0" borderId="27" xfId="0" applyFont="1" applyBorder="1" applyAlignment="1" quotePrefix="1">
      <alignment horizontal="left" indent="1"/>
    </xf>
    <xf numFmtId="0" fontId="23" fillId="0" borderId="0" xfId="0" applyFont="1" applyAlignment="1" quotePrefix="1">
      <alignment horizontal="left" indent="1"/>
    </xf>
    <xf numFmtId="0" fontId="23" fillId="0" borderId="26" xfId="0" applyFont="1" applyBorder="1" applyAlignment="1" quotePrefix="1">
      <alignment horizontal="left" indent="1"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quotePrefix="1">
      <alignment horizontal="left" indent="1"/>
    </xf>
    <xf numFmtId="0" fontId="0" fillId="33" borderId="28" xfId="0" applyFill="1" applyBorder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1" fillId="33" borderId="0" xfId="53" applyFont="1" applyFill="1" applyAlignment="1" applyProtection="1">
      <alignment/>
      <protection/>
    </xf>
    <xf numFmtId="0" fontId="18" fillId="33" borderId="0" xfId="53" applyFont="1" applyFill="1" applyAlignment="1" applyProtection="1">
      <alignment/>
      <protection/>
    </xf>
    <xf numFmtId="0" fontId="1" fillId="0" borderId="29" xfId="0" applyFont="1" applyBorder="1" applyAlignment="1">
      <alignment/>
    </xf>
    <xf numFmtId="0" fontId="24" fillId="33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1" fillId="33" borderId="10" xfId="53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 horizontal="left"/>
      <protection/>
    </xf>
    <xf numFmtId="0" fontId="0" fillId="0" borderId="0" xfId="0" applyNumberFormat="1" applyBorder="1" applyAlignment="1" applyProtection="1">
      <alignment horizontal="center"/>
      <protection/>
    </xf>
    <xf numFmtId="0" fontId="1" fillId="33" borderId="0" xfId="0" applyFont="1" applyFill="1" applyAlignment="1">
      <alignment/>
    </xf>
    <xf numFmtId="172" fontId="1" fillId="33" borderId="0" xfId="0" applyNumberFormat="1" applyFont="1" applyFill="1" applyBorder="1" applyAlignment="1">
      <alignment/>
    </xf>
    <xf numFmtId="0" fontId="1" fillId="0" borderId="30" xfId="0" applyFont="1" applyFill="1" applyBorder="1" applyAlignment="1" applyProtection="1">
      <alignment horizontal="center"/>
      <protection/>
    </xf>
    <xf numFmtId="10" fontId="1" fillId="33" borderId="15" xfId="0" applyNumberFormat="1" applyFont="1" applyFill="1" applyBorder="1" applyAlignment="1">
      <alignment horizontal="center" vertical="center"/>
    </xf>
    <xf numFmtId="0" fontId="1" fillId="33" borderId="0" xfId="0" applyFont="1" applyFill="1" applyAlignment="1" quotePrefix="1">
      <alignment horizontal="left" indent="1"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0" fontId="22" fillId="0" borderId="31" xfId="0" applyFont="1" applyBorder="1" applyAlignment="1" quotePrefix="1">
      <alignment horizontal="left" indent="1"/>
    </xf>
    <xf numFmtId="0" fontId="23" fillId="0" borderId="30" xfId="0" applyFont="1" applyBorder="1" applyAlignment="1" quotePrefix="1">
      <alignment horizontal="left" indent="1"/>
    </xf>
    <xf numFmtId="0" fontId="22" fillId="0" borderId="27" xfId="0" applyFont="1" applyBorder="1" applyAlignment="1">
      <alignment horizontal="left" indent="1"/>
    </xf>
    <xf numFmtId="0" fontId="22" fillId="0" borderId="26" xfId="0" applyFont="1" applyBorder="1" applyAlignment="1" quotePrefix="1">
      <alignment horizontal="left" indent="1"/>
    </xf>
    <xf numFmtId="0" fontId="23" fillId="0" borderId="27" xfId="0" applyFont="1" applyBorder="1" applyAlignment="1" quotePrefix="1">
      <alignment horizontal="left" indent="1"/>
    </xf>
    <xf numFmtId="0" fontId="3" fillId="33" borderId="0" xfId="0" applyFont="1" applyFill="1" applyAlignment="1" quotePrefix="1">
      <alignment horizontal="left" indent="1"/>
    </xf>
    <xf numFmtId="0" fontId="1" fillId="33" borderId="0" xfId="0" applyFont="1" applyFill="1" applyBorder="1" applyAlignment="1">
      <alignment horizontal="left"/>
    </xf>
    <xf numFmtId="0" fontId="1" fillId="0" borderId="30" xfId="0" applyFont="1" applyBorder="1" applyAlignment="1">
      <alignment/>
    </xf>
    <xf numFmtId="0" fontId="4" fillId="0" borderId="30" xfId="0" applyFont="1" applyFill="1" applyBorder="1" applyAlignment="1" applyProtection="1" quotePrefix="1">
      <alignment horizontal="left"/>
      <protection/>
    </xf>
    <xf numFmtId="0" fontId="4" fillId="0" borderId="32" xfId="0" applyFont="1" applyFill="1" applyBorder="1" applyAlignment="1" applyProtection="1" quotePrefix="1">
      <alignment horizontal="left"/>
      <protection/>
    </xf>
    <xf numFmtId="0" fontId="4" fillId="0" borderId="27" xfId="0" applyFont="1" applyFill="1" applyBorder="1" applyAlignment="1" applyProtection="1" quotePrefix="1">
      <alignment horizontal="left"/>
      <protection/>
    </xf>
    <xf numFmtId="0" fontId="4" fillId="0" borderId="33" xfId="0" applyFont="1" applyFill="1" applyBorder="1" applyAlignment="1" applyProtection="1" quotePrefix="1">
      <alignment horizontal="left"/>
      <protection/>
    </xf>
    <xf numFmtId="0" fontId="1" fillId="0" borderId="27" xfId="0" applyFont="1" applyBorder="1" applyAlignment="1">
      <alignment/>
    </xf>
    <xf numFmtId="0" fontId="28" fillId="33" borderId="0" xfId="0" applyFont="1" applyFill="1" applyAlignment="1">
      <alignment/>
    </xf>
    <xf numFmtId="0" fontId="31" fillId="33" borderId="0" xfId="0" applyFont="1" applyFill="1" applyAlignment="1">
      <alignment/>
    </xf>
    <xf numFmtId="0" fontId="23" fillId="0" borderId="34" xfId="0" applyFont="1" applyBorder="1" applyAlignment="1" quotePrefix="1">
      <alignment horizontal="left" indent="1"/>
    </xf>
    <xf numFmtId="0" fontId="32" fillId="33" borderId="0" xfId="0" applyFont="1" applyFill="1" applyAlignment="1">
      <alignment/>
    </xf>
    <xf numFmtId="0" fontId="1" fillId="0" borderId="0" xfId="0" applyFont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0" fillId="34" borderId="15" xfId="0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right" vertical="center"/>
      <protection/>
    </xf>
    <xf numFmtId="0" fontId="32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Alignment="1">
      <alignment horizontal="center"/>
    </xf>
    <xf numFmtId="0" fontId="20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35" fillId="0" borderId="27" xfId="0" applyFont="1" applyBorder="1" applyAlignment="1" quotePrefix="1">
      <alignment horizontal="left" indent="1"/>
    </xf>
    <xf numFmtId="0" fontId="4" fillId="0" borderId="29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 quotePrefix="1">
      <alignment horizontal="left" indent="1"/>
    </xf>
    <xf numFmtId="0" fontId="4" fillId="33" borderId="0" xfId="0" applyFont="1" applyFill="1" applyAlignment="1">
      <alignment/>
    </xf>
    <xf numFmtId="0" fontId="10" fillId="33" borderId="0" xfId="0" applyFont="1" applyFill="1" applyBorder="1" applyAlignment="1" quotePrefix="1">
      <alignment/>
    </xf>
    <xf numFmtId="0" fontId="10" fillId="0" borderId="30" xfId="0" applyFont="1" applyBorder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 quotePrefix="1">
      <alignment horizontal="left" indent="1"/>
    </xf>
    <xf numFmtId="0" fontId="10" fillId="0" borderId="0" xfId="0" applyFont="1" applyBorder="1" applyAlignment="1">
      <alignment/>
    </xf>
    <xf numFmtId="0" fontId="4" fillId="0" borderId="0" xfId="0" applyFont="1" applyFill="1" applyBorder="1" applyAlignment="1" applyProtection="1" quotePrefix="1">
      <alignment horizontal="left"/>
      <protection/>
    </xf>
    <xf numFmtId="0" fontId="1" fillId="0" borderId="32" xfId="0" applyFont="1" applyBorder="1" applyAlignment="1">
      <alignment/>
    </xf>
    <xf numFmtId="0" fontId="22" fillId="0" borderId="0" xfId="0" applyFont="1" applyBorder="1" applyAlignment="1" quotePrefix="1">
      <alignment horizontal="left" indent="1"/>
    </xf>
    <xf numFmtId="0" fontId="38" fillId="33" borderId="0" xfId="0" applyFont="1" applyFill="1" applyAlignment="1">
      <alignment/>
    </xf>
    <xf numFmtId="0" fontId="38" fillId="33" borderId="0" xfId="0" applyFont="1" applyFill="1" applyBorder="1" applyAlignment="1" quotePrefix="1">
      <alignment/>
    </xf>
    <xf numFmtId="0" fontId="0" fillId="33" borderId="0" xfId="0" applyFill="1" applyAlignment="1">
      <alignment horizontal="right"/>
    </xf>
    <xf numFmtId="0" fontId="39" fillId="0" borderId="33" xfId="0" applyFont="1" applyBorder="1" applyAlignment="1" applyProtection="1">
      <alignment horizontal="right" vertical="center"/>
      <protection locked="0"/>
    </xf>
    <xf numFmtId="0" fontId="39" fillId="0" borderId="35" xfId="0" applyFont="1" applyBorder="1" applyAlignment="1" applyProtection="1">
      <alignment horizontal="right" vertical="center"/>
      <protection locked="0"/>
    </xf>
    <xf numFmtId="0" fontId="40" fillId="0" borderId="33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>
      <alignment/>
    </xf>
    <xf numFmtId="0" fontId="10" fillId="0" borderId="29" xfId="0" applyFont="1" applyBorder="1" applyAlignment="1">
      <alignment/>
    </xf>
    <xf numFmtId="0" fontId="10" fillId="33" borderId="0" xfId="0" applyFont="1" applyFill="1" applyAlignment="1" quotePrefix="1">
      <alignment horizontal="left" indent="1"/>
    </xf>
    <xf numFmtId="0" fontId="10" fillId="0" borderId="33" xfId="0" applyFont="1" applyFill="1" applyBorder="1" applyAlignment="1" applyProtection="1" quotePrefix="1">
      <alignment horizontal="left"/>
      <protection/>
    </xf>
    <xf numFmtId="0" fontId="10" fillId="0" borderId="27" xfId="0" applyFont="1" applyFill="1" applyBorder="1" applyAlignment="1" applyProtection="1" quotePrefix="1">
      <alignment horizontal="left"/>
      <protection/>
    </xf>
    <xf numFmtId="0" fontId="0" fillId="33" borderId="36" xfId="0" applyFill="1" applyBorder="1" applyAlignment="1">
      <alignment/>
    </xf>
    <xf numFmtId="0" fontId="10" fillId="33" borderId="37" xfId="0" applyFont="1" applyFill="1" applyBorder="1" applyAlignment="1">
      <alignment/>
    </xf>
    <xf numFmtId="0" fontId="0" fillId="33" borderId="38" xfId="0" applyFill="1" applyBorder="1" applyAlignment="1">
      <alignment/>
    </xf>
    <xf numFmtId="0" fontId="32" fillId="33" borderId="38" xfId="0" applyFont="1" applyFill="1" applyBorder="1" applyAlignment="1">
      <alignment/>
    </xf>
    <xf numFmtId="0" fontId="10" fillId="33" borderId="39" xfId="0" applyFont="1" applyFill="1" applyBorder="1" applyAlignment="1">
      <alignment/>
    </xf>
    <xf numFmtId="0" fontId="41" fillId="33" borderId="40" xfId="0" applyFont="1" applyFill="1" applyBorder="1" applyAlignment="1">
      <alignment/>
    </xf>
    <xf numFmtId="0" fontId="10" fillId="33" borderId="41" xfId="0" applyFont="1" applyFill="1" applyBorder="1" applyAlignment="1">
      <alignment/>
    </xf>
    <xf numFmtId="0" fontId="10" fillId="33" borderId="42" xfId="0" applyFont="1" applyFill="1" applyBorder="1" applyAlignment="1">
      <alignment/>
    </xf>
    <xf numFmtId="0" fontId="42" fillId="33" borderId="43" xfId="0" applyFont="1" applyFill="1" applyBorder="1" applyAlignment="1">
      <alignment/>
    </xf>
    <xf numFmtId="0" fontId="42" fillId="33" borderId="44" xfId="0" applyFont="1" applyFill="1" applyBorder="1" applyAlignment="1">
      <alignment/>
    </xf>
    <xf numFmtId="0" fontId="44" fillId="33" borderId="44" xfId="0" applyFont="1" applyFill="1" applyBorder="1" applyAlignment="1">
      <alignment/>
    </xf>
    <xf numFmtId="0" fontId="43" fillId="33" borderId="44" xfId="0" applyFont="1" applyFill="1" applyBorder="1" applyAlignment="1">
      <alignment/>
    </xf>
    <xf numFmtId="0" fontId="1" fillId="34" borderId="45" xfId="0" applyFont="1" applyFill="1" applyBorder="1" applyAlignment="1" applyProtection="1">
      <alignment/>
      <protection locked="0"/>
    </xf>
    <xf numFmtId="0" fontId="1" fillId="34" borderId="46" xfId="0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/>
      <protection/>
    </xf>
    <xf numFmtId="0" fontId="21" fillId="0" borderId="47" xfId="0" applyFont="1" applyBorder="1" applyAlignment="1" applyProtection="1">
      <alignment horizontal="right" vertical="center"/>
      <protection/>
    </xf>
    <xf numFmtId="0" fontId="1" fillId="33" borderId="0" xfId="0" applyFont="1" applyFill="1" applyAlignment="1">
      <alignment horizontal="left" indent="3"/>
    </xf>
    <xf numFmtId="3" fontId="2" fillId="33" borderId="48" xfId="0" applyNumberFormat="1" applyFont="1" applyFill="1" applyBorder="1" applyAlignment="1">
      <alignment horizontal="right"/>
    </xf>
    <xf numFmtId="3" fontId="2" fillId="33" borderId="49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center"/>
    </xf>
    <xf numFmtId="0" fontId="1" fillId="34" borderId="11" xfId="0" applyFont="1" applyFill="1" applyBorder="1" applyAlignment="1" applyProtection="1">
      <alignment horizontal="left"/>
      <protection locked="0"/>
    </xf>
    <xf numFmtId="0" fontId="1" fillId="34" borderId="11" xfId="0" applyFont="1" applyFill="1" applyBorder="1" applyAlignment="1" applyProtection="1">
      <alignment horizontal="center"/>
      <protection locked="0"/>
    </xf>
    <xf numFmtId="0" fontId="1" fillId="34" borderId="12" xfId="0" applyFont="1" applyFill="1" applyBorder="1" applyAlignment="1" applyProtection="1">
      <alignment horizontal="left"/>
      <protection locked="0"/>
    </xf>
    <xf numFmtId="0" fontId="1" fillId="33" borderId="0" xfId="0" applyFont="1" applyFill="1" applyAlignment="1">
      <alignment horizontal="right" vertical="top" wrapText="1" indent="3"/>
    </xf>
    <xf numFmtId="0" fontId="1" fillId="33" borderId="11" xfId="0" applyFont="1" applyFill="1" applyBorder="1" applyAlignment="1" applyProtection="1">
      <alignment horizontal="left"/>
      <protection/>
    </xf>
    <xf numFmtId="0" fontId="9" fillId="33" borderId="0" xfId="0" applyFont="1" applyFill="1" applyAlignment="1">
      <alignment horizontal="right" wrapText="1" indent="3"/>
    </xf>
    <xf numFmtId="3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3" fillId="33" borderId="5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172" fontId="13" fillId="33" borderId="0" xfId="0" applyNumberFormat="1" applyFont="1" applyFill="1" applyBorder="1" applyAlignment="1">
      <alignment horizontal="right"/>
    </xf>
    <xf numFmtId="0" fontId="3" fillId="33" borderId="51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right"/>
    </xf>
    <xf numFmtId="0" fontId="3" fillId="33" borderId="53" xfId="0" applyFont="1" applyFill="1" applyBorder="1" applyAlignment="1">
      <alignment horizontal="right"/>
    </xf>
    <xf numFmtId="0" fontId="1" fillId="34" borderId="12" xfId="0" applyFont="1" applyFill="1" applyBorder="1" applyAlignment="1" applyProtection="1">
      <alignment horizontal="center"/>
      <protection locked="0"/>
    </xf>
    <xf numFmtId="0" fontId="1" fillId="34" borderId="13" xfId="0" applyFont="1" applyFill="1" applyBorder="1" applyAlignment="1" applyProtection="1">
      <alignment horizontal="center"/>
      <protection locked="0"/>
    </xf>
    <xf numFmtId="174" fontId="11" fillId="33" borderId="54" xfId="0" applyNumberFormat="1" applyFont="1" applyFill="1" applyBorder="1" applyAlignment="1">
      <alignment horizontal="center"/>
    </xf>
    <xf numFmtId="174" fontId="11" fillId="33" borderId="55" xfId="0" applyNumberFormat="1" applyFont="1" applyFill="1" applyBorder="1" applyAlignment="1">
      <alignment horizontal="center"/>
    </xf>
    <xf numFmtId="172" fontId="1" fillId="33" borderId="54" xfId="0" applyNumberFormat="1" applyFont="1" applyFill="1" applyBorder="1" applyAlignment="1">
      <alignment horizontal="right"/>
    </xf>
    <xf numFmtId="172" fontId="1" fillId="33" borderId="55" xfId="0" applyNumberFormat="1" applyFont="1" applyFill="1" applyBorder="1" applyAlignment="1">
      <alignment horizontal="right"/>
    </xf>
    <xf numFmtId="172" fontId="1" fillId="33" borderId="56" xfId="0" applyNumberFormat="1" applyFont="1" applyFill="1" applyBorder="1" applyAlignment="1">
      <alignment horizontal="right"/>
    </xf>
    <xf numFmtId="172" fontId="1" fillId="33" borderId="57" xfId="0" applyNumberFormat="1" applyFont="1" applyFill="1" applyBorder="1" applyAlignment="1">
      <alignment horizontal="right"/>
    </xf>
    <xf numFmtId="0" fontId="3" fillId="33" borderId="48" xfId="0" applyFont="1" applyFill="1" applyBorder="1" applyAlignment="1">
      <alignment horizontal="left"/>
    </xf>
    <xf numFmtId="0" fontId="3" fillId="33" borderId="58" xfId="0" applyFont="1" applyFill="1" applyBorder="1" applyAlignment="1">
      <alignment horizontal="left"/>
    </xf>
    <xf numFmtId="0" fontId="3" fillId="33" borderId="52" xfId="0" applyFont="1" applyFill="1" applyBorder="1" applyAlignment="1">
      <alignment horizontal="left"/>
    </xf>
    <xf numFmtId="172" fontId="1" fillId="33" borderId="59" xfId="0" applyNumberFormat="1" applyFont="1" applyFill="1" applyBorder="1" applyAlignment="1">
      <alignment horizontal="right"/>
    </xf>
    <xf numFmtId="172" fontId="1" fillId="33" borderId="22" xfId="0" applyNumberFormat="1" applyFont="1" applyFill="1" applyBorder="1" applyAlignment="1">
      <alignment horizontal="right"/>
    </xf>
    <xf numFmtId="172" fontId="3" fillId="33" borderId="14" xfId="0" applyNumberFormat="1" applyFont="1" applyFill="1" applyBorder="1" applyAlignment="1">
      <alignment horizontal="right"/>
    </xf>
    <xf numFmtId="0" fontId="1" fillId="33" borderId="60" xfId="0" applyFont="1" applyFill="1" applyBorder="1" applyAlignment="1">
      <alignment horizontal="left"/>
    </xf>
    <xf numFmtId="0" fontId="1" fillId="33" borderId="61" xfId="0" applyFont="1" applyFill="1" applyBorder="1" applyAlignment="1">
      <alignment horizontal="left"/>
    </xf>
    <xf numFmtId="0" fontId="1" fillId="33" borderId="62" xfId="0" applyFont="1" applyFill="1" applyBorder="1" applyAlignment="1">
      <alignment horizontal="left"/>
    </xf>
    <xf numFmtId="0" fontId="1" fillId="33" borderId="63" xfId="0" applyFont="1" applyFill="1" applyBorder="1" applyAlignment="1">
      <alignment horizontal="left"/>
    </xf>
    <xf numFmtId="174" fontId="11" fillId="33" borderId="64" xfId="0" applyNumberFormat="1" applyFont="1" applyFill="1" applyBorder="1" applyAlignment="1">
      <alignment horizontal="center"/>
    </xf>
    <xf numFmtId="174" fontId="11" fillId="33" borderId="63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 vertical="top" wrapText="1" indent="3"/>
    </xf>
    <xf numFmtId="172" fontId="1" fillId="33" borderId="64" xfId="0" applyNumberFormat="1" applyFont="1" applyFill="1" applyBorder="1" applyAlignment="1">
      <alignment horizontal="right"/>
    </xf>
    <xf numFmtId="172" fontId="1" fillId="33" borderId="63" xfId="0" applyNumberFormat="1" applyFont="1" applyFill="1" applyBorder="1" applyAlignment="1">
      <alignment horizontal="right"/>
    </xf>
    <xf numFmtId="172" fontId="3" fillId="33" borderId="51" xfId="0" applyNumberFormat="1" applyFont="1" applyFill="1" applyBorder="1" applyAlignment="1">
      <alignment horizontal="right"/>
    </xf>
    <xf numFmtId="0" fontId="3" fillId="33" borderId="52" xfId="0" applyFont="1" applyFill="1" applyBorder="1" applyAlignment="1">
      <alignment horizontal="right"/>
    </xf>
    <xf numFmtId="0" fontId="0" fillId="34" borderId="15" xfId="0" applyFill="1" applyBorder="1" applyAlignment="1" applyProtection="1">
      <alignment horizontal="right"/>
      <protection locked="0"/>
    </xf>
    <xf numFmtId="0" fontId="1" fillId="33" borderId="15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33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1" fillId="34" borderId="45" xfId="0" applyFont="1" applyFill="1" applyBorder="1" applyAlignment="1" applyProtection="1">
      <alignment/>
      <protection locked="0"/>
    </xf>
    <xf numFmtId="0" fontId="0" fillId="34" borderId="45" xfId="0" applyFont="1" applyFill="1" applyBorder="1" applyAlignment="1" applyProtection="1">
      <alignment/>
      <protection locked="0"/>
    </xf>
    <xf numFmtId="14" fontId="1" fillId="34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2" fontId="1" fillId="34" borderId="12" xfId="0" applyNumberFormat="1" applyFont="1" applyFill="1" applyBorder="1" applyAlignment="1" applyProtection="1">
      <alignment/>
      <protection locked="0"/>
    </xf>
    <xf numFmtId="0" fontId="1" fillId="34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3" fillId="33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 wrapText="1"/>
    </xf>
    <xf numFmtId="0" fontId="0" fillId="0" borderId="63" xfId="0" applyBorder="1" applyAlignment="1">
      <alignment vertical="center"/>
    </xf>
    <xf numFmtId="14" fontId="1" fillId="34" borderId="12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/>
    </xf>
    <xf numFmtId="0" fontId="14" fillId="33" borderId="0" xfId="0" applyFont="1" applyFill="1" applyAlignment="1">
      <alignment horizontal="right" wrapText="1" indent="10"/>
    </xf>
    <xf numFmtId="0" fontId="1" fillId="33" borderId="0" xfId="0" applyFont="1" applyFill="1" applyAlignment="1">
      <alignment horizontal="right" vertical="top" wrapText="1"/>
    </xf>
    <xf numFmtId="0" fontId="7" fillId="33" borderId="0" xfId="0" applyFont="1" applyFill="1" applyBorder="1" applyAlignment="1">
      <alignment horizontal="center"/>
    </xf>
    <xf numFmtId="0" fontId="1" fillId="34" borderId="11" xfId="0" applyFont="1" applyFill="1" applyBorder="1" applyAlignment="1" applyProtection="1">
      <alignment horizontal="left"/>
      <protection/>
    </xf>
    <xf numFmtId="0" fontId="1" fillId="0" borderId="65" xfId="0" applyFont="1" applyFill="1" applyBorder="1" applyAlignment="1" applyProtection="1">
      <alignment horizontal="left"/>
      <protection locked="0"/>
    </xf>
    <xf numFmtId="0" fontId="0" fillId="0" borderId="65" xfId="0" applyFill="1" applyBorder="1" applyAlignment="1">
      <alignment horizontal="left"/>
    </xf>
    <xf numFmtId="0" fontId="0" fillId="0" borderId="45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0</xdr:row>
      <xdr:rowOff>57150</xdr:rowOff>
    </xdr:from>
    <xdr:to>
      <xdr:col>10</xdr:col>
      <xdr:colOff>590550</xdr:colOff>
      <xdr:row>2</xdr:row>
      <xdr:rowOff>85725</xdr:rowOff>
    </xdr:to>
    <xdr:pic>
      <xdr:nvPicPr>
        <xdr:cNvPr id="1" name="Picture 1" descr="aioi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57150"/>
          <a:ext cx="800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3</xdr:col>
      <xdr:colOff>381000</xdr:colOff>
      <xdr:row>2</xdr:row>
      <xdr:rowOff>95250</xdr:rowOff>
    </xdr:to>
    <xdr:pic>
      <xdr:nvPicPr>
        <xdr:cNvPr id="2" name="Picture 2" descr="Marsh 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428625</xdr:colOff>
      <xdr:row>0</xdr:row>
      <xdr:rowOff>95250</xdr:rowOff>
    </xdr:from>
    <xdr:to>
      <xdr:col>12</xdr:col>
      <xdr:colOff>600075</xdr:colOff>
      <xdr:row>1</xdr:row>
      <xdr:rowOff>66675</xdr:rowOff>
    </xdr:to>
    <xdr:pic>
      <xdr:nvPicPr>
        <xdr:cNvPr id="1" name="Picture 88" descr="MAR_PFC_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95250"/>
          <a:ext cx="1390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66675</xdr:rowOff>
    </xdr:from>
    <xdr:to>
      <xdr:col>4</xdr:col>
      <xdr:colOff>76200</xdr:colOff>
      <xdr:row>1</xdr:row>
      <xdr:rowOff>219075</xdr:rowOff>
    </xdr:to>
    <xdr:pic>
      <xdr:nvPicPr>
        <xdr:cNvPr id="2" name="Picture 108" descr="offshore2013small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6675"/>
          <a:ext cx="2095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ulien.vincentelli@marsh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9.140625" style="7" customWidth="1"/>
    <col min="2" max="2" width="3.28125" style="7" customWidth="1"/>
    <col min="3" max="6" width="9.140625" style="7" customWidth="1"/>
    <col min="7" max="7" width="2.7109375" style="7" customWidth="1"/>
    <col min="8" max="13" width="9.140625" style="7" customWidth="1"/>
    <col min="14" max="14" width="10.57421875" style="7" hidden="1" customWidth="1"/>
    <col min="15" max="16384" width="9.140625" style="7" customWidth="1"/>
  </cols>
  <sheetData>
    <row r="1" spans="3:14" ht="19.5">
      <c r="C1" s="26"/>
      <c r="D1" s="26"/>
      <c r="E1" s="173" t="s">
        <v>21</v>
      </c>
      <c r="F1" s="173"/>
      <c r="G1" s="173"/>
      <c r="H1" s="173"/>
      <c r="I1" s="173"/>
      <c r="J1" s="173"/>
      <c r="K1" s="26"/>
      <c r="N1" s="14" t="s">
        <v>5</v>
      </c>
    </row>
    <row r="2" spans="3:14" ht="19.5" customHeight="1">
      <c r="C2" s="26"/>
      <c r="D2" s="26"/>
      <c r="E2" s="173" t="s">
        <v>25</v>
      </c>
      <c r="F2" s="173"/>
      <c r="G2" s="173"/>
      <c r="H2" s="173"/>
      <c r="I2" s="173"/>
      <c r="J2" s="173"/>
      <c r="K2" s="27"/>
      <c r="N2" s="35" t="s">
        <v>56</v>
      </c>
    </row>
    <row r="3" spans="3:14" ht="44.25" customHeight="1">
      <c r="C3" s="29"/>
      <c r="D3" s="29"/>
      <c r="E3" s="171" t="s">
        <v>9</v>
      </c>
      <c r="F3" s="171"/>
      <c r="G3" s="171"/>
      <c r="H3" s="171"/>
      <c r="I3" s="171"/>
      <c r="J3" s="171"/>
      <c r="K3" s="30"/>
      <c r="N3" s="7" t="s">
        <v>47</v>
      </c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ht="12.75">
      <c r="N5" s="7" t="s">
        <v>45</v>
      </c>
    </row>
    <row r="6" spans="1:14" ht="24.75">
      <c r="A6" s="167" t="s">
        <v>11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N6" s="7" t="s">
        <v>46</v>
      </c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7" t="s">
        <v>48</v>
      </c>
    </row>
    <row r="8" ht="12.75">
      <c r="N8" s="7" t="s">
        <v>49</v>
      </c>
    </row>
    <row r="9" spans="1:2" ht="12.75">
      <c r="A9" s="8" t="s">
        <v>12</v>
      </c>
      <c r="B9" s="8"/>
    </row>
    <row r="10" spans="1:14" ht="12.75">
      <c r="A10" s="8" t="s">
        <v>10</v>
      </c>
      <c r="B10" s="8"/>
      <c r="N10" s="7">
        <v>0</v>
      </c>
    </row>
    <row r="11" spans="1:14" ht="12.75">
      <c r="A11" s="28" t="s">
        <v>13</v>
      </c>
      <c r="B11" s="8"/>
      <c r="N11" s="7">
        <v>1</v>
      </c>
    </row>
    <row r="12" spans="1:14" ht="12.75">
      <c r="A12" s="28" t="s">
        <v>14</v>
      </c>
      <c r="B12" s="8"/>
      <c r="N12" s="7">
        <v>2</v>
      </c>
    </row>
    <row r="13" spans="1:14" ht="12.75">
      <c r="A13" s="28" t="s">
        <v>15</v>
      </c>
      <c r="B13" s="8"/>
      <c r="N13" s="7">
        <v>3</v>
      </c>
    </row>
    <row r="14" spans="1:14" ht="12.75">
      <c r="A14" s="28" t="s">
        <v>16</v>
      </c>
      <c r="B14" s="8"/>
      <c r="N14" s="7">
        <v>4</v>
      </c>
    </row>
    <row r="15" spans="1:14" ht="12.75">
      <c r="A15" s="28" t="s">
        <v>17</v>
      </c>
      <c r="B15" s="8"/>
      <c r="N15" s="7">
        <v>5</v>
      </c>
    </row>
    <row r="16" spans="1:2" ht="12.75">
      <c r="A16" s="28" t="s">
        <v>18</v>
      </c>
      <c r="B16" s="8"/>
    </row>
    <row r="17" spans="1:2" ht="12.75">
      <c r="A17" s="28" t="s">
        <v>19</v>
      </c>
      <c r="B17" s="8"/>
    </row>
    <row r="18" spans="1:2" ht="12.75">
      <c r="A18" s="28" t="s">
        <v>20</v>
      </c>
      <c r="B18" s="8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="8" customFormat="1" ht="11.25"/>
    <row r="21" spans="1:8" s="8" customFormat="1" ht="12.75">
      <c r="A21" s="10" t="s">
        <v>43</v>
      </c>
      <c r="H21" s="10" t="s">
        <v>30</v>
      </c>
    </row>
    <row r="22" s="8" customFormat="1" ht="11.25"/>
    <row r="23" spans="1:11" s="8" customFormat="1" ht="11.25">
      <c r="A23" s="8" t="s">
        <v>22</v>
      </c>
      <c r="C23" s="24" t="s">
        <v>6</v>
      </c>
      <c r="D23" s="24"/>
      <c r="E23" s="24"/>
      <c r="F23" s="24"/>
      <c r="H23" s="8" t="s">
        <v>24</v>
      </c>
      <c r="J23" s="174">
        <v>200117</v>
      </c>
      <c r="K23" s="175"/>
    </row>
    <row r="24" spans="1:6" s="8" customFormat="1" ht="11.25">
      <c r="A24" s="8" t="s">
        <v>23</v>
      </c>
      <c r="C24" s="25" t="s">
        <v>7</v>
      </c>
      <c r="D24" s="25"/>
      <c r="E24" s="25"/>
      <c r="F24" s="25"/>
    </row>
    <row r="25" spans="3:6" s="8" customFormat="1" ht="11.25">
      <c r="C25" s="172" t="s">
        <v>8</v>
      </c>
      <c r="D25" s="172"/>
      <c r="E25" s="9" t="s">
        <v>26</v>
      </c>
      <c r="F25" s="31" t="s">
        <v>27</v>
      </c>
    </row>
    <row r="26" spans="1:6" s="8" customFormat="1" ht="12.75" customHeight="1">
      <c r="A26" s="8" t="s">
        <v>28</v>
      </c>
      <c r="C26" s="172" t="s">
        <v>29</v>
      </c>
      <c r="D26" s="172"/>
      <c r="E26" s="172"/>
      <c r="F26" s="172"/>
    </row>
    <row r="27" spans="1:11" s="8" customFormat="1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9" spans="1:2" ht="12.75">
      <c r="A29" s="10" t="s">
        <v>42</v>
      </c>
      <c r="B29" s="10"/>
    </row>
    <row r="30" s="8" customFormat="1" ht="11.25"/>
    <row r="31" spans="1:11" s="8" customFormat="1" ht="11.25">
      <c r="A31" s="8" t="s">
        <v>32</v>
      </c>
      <c r="C31" s="168"/>
      <c r="D31" s="168"/>
      <c r="E31" s="168"/>
      <c r="F31" s="168"/>
      <c r="H31" s="8" t="s">
        <v>31</v>
      </c>
      <c r="I31" s="168"/>
      <c r="J31" s="168"/>
      <c r="K31" s="168"/>
    </row>
    <row r="32" spans="1:11" s="8" customFormat="1" ht="12.75" customHeight="1">
      <c r="A32" s="8" t="s">
        <v>33</v>
      </c>
      <c r="C32" s="11"/>
      <c r="D32" s="8" t="s">
        <v>3</v>
      </c>
      <c r="E32" s="169"/>
      <c r="F32" s="169"/>
      <c r="G32" s="169"/>
      <c r="H32" s="169"/>
      <c r="I32" s="32" t="s">
        <v>35</v>
      </c>
      <c r="J32" s="170"/>
      <c r="K32" s="170"/>
    </row>
    <row r="33" spans="1:11" s="8" customFormat="1" ht="11.25">
      <c r="A33" s="8" t="s">
        <v>34</v>
      </c>
      <c r="C33" s="168"/>
      <c r="D33" s="168"/>
      <c r="E33" s="12"/>
      <c r="K33" s="33"/>
    </row>
    <row r="34" spans="1:11" s="8" customFormat="1" ht="11.25">
      <c r="A34" s="8" t="s">
        <v>36</v>
      </c>
      <c r="C34" s="168"/>
      <c r="D34" s="168"/>
      <c r="E34" s="168"/>
      <c r="F34" s="168"/>
      <c r="G34" s="168"/>
      <c r="H34" s="9" t="s">
        <v>4</v>
      </c>
      <c r="I34" s="3"/>
      <c r="J34" s="9" t="s">
        <v>37</v>
      </c>
      <c r="K34" s="3"/>
    </row>
    <row r="35" spans="1:11" s="8" customFormat="1" ht="11.25">
      <c r="A35" s="8" t="s">
        <v>38</v>
      </c>
      <c r="C35" s="5"/>
      <c r="D35" s="8" t="s">
        <v>39</v>
      </c>
      <c r="E35" s="168"/>
      <c r="F35" s="168"/>
      <c r="G35" s="168"/>
      <c r="H35" s="168"/>
      <c r="I35" s="168"/>
      <c r="J35" s="168"/>
      <c r="K35" s="168"/>
    </row>
    <row r="36" spans="1:7" s="8" customFormat="1" ht="11.25">
      <c r="A36" s="8" t="s">
        <v>40</v>
      </c>
      <c r="C36" s="168"/>
      <c r="D36" s="168"/>
      <c r="E36" s="168"/>
      <c r="F36" s="43"/>
      <c r="G36" s="13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9" s="10" customFormat="1" ht="12.75">
      <c r="A39" s="10" t="s">
        <v>41</v>
      </c>
    </row>
    <row r="40" s="10" customFormat="1" ht="12.75"/>
    <row r="41" spans="1:11" s="8" customFormat="1" ht="11.25">
      <c r="A41" s="8" t="s">
        <v>36</v>
      </c>
      <c r="C41" s="168"/>
      <c r="D41" s="168"/>
      <c r="E41" s="168"/>
      <c r="F41" s="168"/>
      <c r="G41" s="168"/>
      <c r="H41" s="9" t="s">
        <v>4</v>
      </c>
      <c r="I41" s="3"/>
      <c r="J41" s="9" t="s">
        <v>37</v>
      </c>
      <c r="K41" s="5"/>
    </row>
    <row r="42" spans="1:11" s="8" customFormat="1" ht="11.25">
      <c r="A42" s="8" t="s">
        <v>38</v>
      </c>
      <c r="C42" s="5"/>
      <c r="D42" s="8" t="s">
        <v>39</v>
      </c>
      <c r="E42" s="168"/>
      <c r="F42" s="168"/>
      <c r="G42" s="168"/>
      <c r="H42" s="168"/>
      <c r="I42" s="168"/>
      <c r="J42" s="168"/>
      <c r="K42" s="168"/>
    </row>
    <row r="44" spans="1:11" ht="12.75">
      <c r="A44" s="34" t="s">
        <v>76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6" ht="12.75">
      <c r="A46" s="10" t="s">
        <v>51</v>
      </c>
    </row>
    <row r="48" spans="1:11" s="8" customFormat="1" ht="13.5" customHeight="1">
      <c r="A48" s="8" t="s">
        <v>81</v>
      </c>
      <c r="D48" s="169"/>
      <c r="E48" s="169"/>
      <c r="H48" s="44" t="s">
        <v>79</v>
      </c>
      <c r="I48" s="45"/>
      <c r="J48" s="178">
        <f>IF(J78="","",'wks-code'!$G$16/'wks-code'!$F$3*'EGrid PDF'!$E$50)</f>
      </c>
      <c r="K48" s="178"/>
    </row>
    <row r="49" spans="1:11" s="8" customFormat="1" ht="13.5" thickBot="1">
      <c r="A49" s="8" t="s">
        <v>50</v>
      </c>
      <c r="D49" s="183"/>
      <c r="E49" s="184"/>
      <c r="H49" s="44" t="s">
        <v>80</v>
      </c>
      <c r="I49" s="45"/>
      <c r="J49" s="178">
        <f>IF(D54&lt;&gt;"",'wks-code'!G30/'wks-code'!F18*'EGrid PDF'!E50,"")</f>
      </c>
      <c r="K49" s="178"/>
    </row>
    <row r="50" spans="1:11" s="2" customFormat="1" ht="13.5" thickBot="1">
      <c r="A50" s="2" t="s">
        <v>44</v>
      </c>
      <c r="D50" s="20"/>
      <c r="E50" s="19">
        <v>695</v>
      </c>
      <c r="H50" s="6"/>
      <c r="J50" s="10"/>
      <c r="K50" s="10"/>
    </row>
    <row r="51" s="8" customFormat="1" ht="12" thickBot="1"/>
    <row r="52" spans="1:10" s="15" customFormat="1" ht="12" thickBot="1">
      <c r="A52" s="176" t="s">
        <v>52</v>
      </c>
      <c r="B52" s="177"/>
      <c r="C52" s="177"/>
      <c r="D52" s="179"/>
      <c r="E52" s="180"/>
      <c r="F52" s="181" t="s">
        <v>51</v>
      </c>
      <c r="G52" s="181"/>
      <c r="H52" s="16" t="s">
        <v>53</v>
      </c>
      <c r="I52" s="181" t="s">
        <v>2</v>
      </c>
      <c r="J52" s="182"/>
    </row>
    <row r="53" spans="1:10" s="8" customFormat="1" ht="11.25">
      <c r="A53" s="197" t="s">
        <v>54</v>
      </c>
      <c r="B53" s="198"/>
      <c r="C53" s="42" t="s">
        <v>75</v>
      </c>
      <c r="D53" s="185">
        <f>IF(D49="Owner",0.75,IF(D49="Tenant",0.6,""))</f>
      </c>
      <c r="E53" s="186"/>
      <c r="F53" s="187">
        <f>IF(J48&lt;&gt;"",IF(C53="*",J48*D53/1000,""),"")</f>
      </c>
      <c r="G53" s="188"/>
      <c r="H53" s="22">
        <f>IF(F53&lt;&gt;"",F53*15.75/100,"")</f>
      </c>
      <c r="I53" s="189">
        <f>IF(F53&lt;&gt;"",IF(C53="*",F53+H53,""),"")</f>
      </c>
      <c r="J53" s="190"/>
    </row>
    <row r="54" spans="1:10" s="8" customFormat="1" ht="12" thickBot="1">
      <c r="A54" s="199" t="s">
        <v>55</v>
      </c>
      <c r="B54" s="200"/>
      <c r="C54" s="17" t="s">
        <v>75</v>
      </c>
      <c r="D54" s="201">
        <f>IF(C54="*",IF(D53&lt;&gt;"",1.4,""),"")</f>
      </c>
      <c r="E54" s="202"/>
      <c r="F54" s="204">
        <f>IF(C54="*",IF(D53&lt;&gt;"",$J$49*D54/1000,""),"")</f>
      </c>
      <c r="G54" s="205"/>
      <c r="H54" s="23">
        <f>IF(F54&lt;&gt;"",F54*15.75/100,"")</f>
      </c>
      <c r="I54" s="194">
        <f>IF(C54="*",IF(D53&lt;&gt;"",F54+H54,""),"")</f>
      </c>
      <c r="J54" s="195"/>
    </row>
    <row r="55" spans="1:10" s="15" customFormat="1" ht="12" thickBot="1">
      <c r="A55" s="191" t="s">
        <v>2</v>
      </c>
      <c r="B55" s="192"/>
      <c r="C55" s="192"/>
      <c r="D55" s="192"/>
      <c r="E55" s="193"/>
      <c r="F55" s="206">
        <f>SUM(F53:G54)</f>
        <v>0</v>
      </c>
      <c r="G55" s="207"/>
      <c r="H55" s="21"/>
      <c r="I55" s="196">
        <f>SUM(I53:J54)</f>
        <v>0</v>
      </c>
      <c r="J55" s="182"/>
    </row>
    <row r="56" spans="1:11" s="8" customFormat="1" ht="11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8" ht="12.75">
      <c r="A58" s="10"/>
    </row>
    <row r="59" ht="12.75">
      <c r="A59" s="10" t="s">
        <v>84</v>
      </c>
    </row>
    <row r="61" ht="12.75">
      <c r="A61" s="28" t="s">
        <v>82</v>
      </c>
    </row>
    <row r="62" ht="12.75">
      <c r="A62" s="28" t="s">
        <v>57</v>
      </c>
    </row>
    <row r="63" ht="12.75">
      <c r="A63" s="28" t="s">
        <v>58</v>
      </c>
    </row>
    <row r="64" ht="12.75">
      <c r="A64" s="28" t="s">
        <v>78</v>
      </c>
    </row>
    <row r="66" spans="1:9" ht="12.75">
      <c r="A66" s="8" t="s">
        <v>59</v>
      </c>
      <c r="C66" s="3"/>
      <c r="F66" s="164" t="s">
        <v>65</v>
      </c>
      <c r="G66" s="164"/>
      <c r="H66" s="164"/>
      <c r="I66" s="3"/>
    </row>
    <row r="67" spans="1:9" ht="12.75">
      <c r="A67" s="8" t="s">
        <v>60</v>
      </c>
      <c r="C67" s="3"/>
      <c r="F67" s="164" t="s">
        <v>61</v>
      </c>
      <c r="G67" s="164"/>
      <c r="H67" s="164"/>
      <c r="I67" s="3"/>
    </row>
    <row r="68" spans="1:9" ht="12.75">
      <c r="A68" s="8" t="s">
        <v>62</v>
      </c>
      <c r="C68" s="3"/>
      <c r="F68" s="164" t="s">
        <v>63</v>
      </c>
      <c r="G68" s="164"/>
      <c r="H68" s="164"/>
      <c r="I68" s="3"/>
    </row>
    <row r="69" spans="1:9" ht="12.75">
      <c r="A69" s="8" t="s">
        <v>64</v>
      </c>
      <c r="C69" s="3"/>
      <c r="F69" s="164" t="s">
        <v>77</v>
      </c>
      <c r="G69" s="164"/>
      <c r="H69" s="164"/>
      <c r="I69" s="3"/>
    </row>
    <row r="70" spans="1:9" ht="12.75">
      <c r="A70" s="8" t="s">
        <v>66</v>
      </c>
      <c r="C70" s="3"/>
      <c r="F70" s="203" t="s">
        <v>83</v>
      </c>
      <c r="G70" s="203"/>
      <c r="H70" s="203"/>
      <c r="I70" s="3"/>
    </row>
    <row r="71" spans="6:8" ht="12.75">
      <c r="F71" s="203"/>
      <c r="G71" s="203"/>
      <c r="H71" s="203"/>
    </row>
    <row r="73" ht="12.75">
      <c r="A73" s="36" t="s">
        <v>67</v>
      </c>
    </row>
    <row r="75" spans="1:9" ht="12.75">
      <c r="A75" s="8" t="s">
        <v>68</v>
      </c>
      <c r="C75" s="3"/>
      <c r="F75" s="164" t="s">
        <v>69</v>
      </c>
      <c r="G75" s="164"/>
      <c r="H75" s="164"/>
      <c r="I75" s="3"/>
    </row>
    <row r="76" spans="1:3" ht="12.75">
      <c r="A76" s="8" t="s">
        <v>70</v>
      </c>
      <c r="C76" s="3"/>
    </row>
    <row r="77" ht="13.5" thickBot="1"/>
    <row r="78" spans="1:11" ht="13.5" thickBot="1">
      <c r="A78" s="10" t="s">
        <v>71</v>
      </c>
      <c r="J78" s="165">
        <f>IF(C66+C67+C68+C69+C70+I66+I67+I68+I69+I70+C75+C76+I75=0,"",C66+C67+C68+C69+C70+I66+I67+I68+I69+I70+C75+C76+I75)</f>
      </c>
      <c r="K78" s="166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sheetProtection selectLockedCells="1"/>
  <mergeCells count="43">
    <mergeCell ref="F70:H71"/>
    <mergeCell ref="C36:E36"/>
    <mergeCell ref="F69:H69"/>
    <mergeCell ref="E35:K35"/>
    <mergeCell ref="E42:K42"/>
    <mergeCell ref="F66:H66"/>
    <mergeCell ref="F67:H67"/>
    <mergeCell ref="F68:H68"/>
    <mergeCell ref="F54:G54"/>
    <mergeCell ref="F55:G55"/>
    <mergeCell ref="D53:E53"/>
    <mergeCell ref="F53:G53"/>
    <mergeCell ref="I53:J53"/>
    <mergeCell ref="A55:E55"/>
    <mergeCell ref="I54:J54"/>
    <mergeCell ref="I55:J55"/>
    <mergeCell ref="A53:B53"/>
    <mergeCell ref="A54:B54"/>
    <mergeCell ref="D54:E54"/>
    <mergeCell ref="A52:C52"/>
    <mergeCell ref="J48:K48"/>
    <mergeCell ref="D52:E52"/>
    <mergeCell ref="F52:G52"/>
    <mergeCell ref="I52:J52"/>
    <mergeCell ref="D48:E48"/>
    <mergeCell ref="D49:E49"/>
    <mergeCell ref="J49:K49"/>
    <mergeCell ref="E3:J3"/>
    <mergeCell ref="C26:F26"/>
    <mergeCell ref="E1:J1"/>
    <mergeCell ref="E2:J2"/>
    <mergeCell ref="C25:D25"/>
    <mergeCell ref="J23:K23"/>
    <mergeCell ref="F75:H75"/>
    <mergeCell ref="J78:K78"/>
    <mergeCell ref="A6:K6"/>
    <mergeCell ref="C31:F31"/>
    <mergeCell ref="I31:K31"/>
    <mergeCell ref="E32:H32"/>
    <mergeCell ref="C41:G41"/>
    <mergeCell ref="C33:D33"/>
    <mergeCell ref="C34:G34"/>
    <mergeCell ref="J32:K32"/>
  </mergeCells>
  <dataValidations count="4">
    <dataValidation type="list" showInputMessage="1" showErrorMessage="1" sqref="D48">
      <formula1>$N$5:$N$6</formula1>
    </dataValidation>
    <dataValidation type="list" showInputMessage="1" showErrorMessage="1" sqref="D49:E49">
      <formula1>$N$7:$N$8</formula1>
    </dataValidation>
    <dataValidation showInputMessage="1" showErrorMessage="1" sqref="D50:E50"/>
    <dataValidation type="list" showInputMessage="1" showErrorMessage="1" sqref="I66:I70 I75 C75:C76 C66:C70">
      <formula1>$N$10:$N$15</formula1>
    </dataValidation>
  </dataValidations>
  <printOptions/>
  <pageMargins left="0.6692913385826772" right="0.5905511811023623" top="0.5905511811023623" bottom="0.5905511811023623" header="0.3937007874015748" footer="0.5118110236220472"/>
  <pageSetup fitToHeight="2" fitToWidth="1" horizontalDpi="600" verticalDpi="600" orientation="portrait" paperSize="9" r:id="rId2"/>
  <headerFooter alignWithMargins="0">
    <oddFooter>&amp;RPage &amp;P/&amp;N</oddFooter>
  </headerFooter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7"/>
  <sheetViews>
    <sheetView tabSelected="1" zoomScalePageLayoutView="0" workbookViewId="0" topLeftCell="A1">
      <selection activeCell="C28" sqref="C28:M28"/>
    </sheetView>
  </sheetViews>
  <sheetFormatPr defaultColWidth="9.140625" defaultRowHeight="12.75"/>
  <cols>
    <col min="1" max="1" width="9.140625" style="7" customWidth="1"/>
    <col min="2" max="2" width="3.28125" style="7" customWidth="1"/>
    <col min="3" max="8" width="9.140625" style="7" customWidth="1"/>
    <col min="9" max="9" width="2.7109375" style="7" customWidth="1"/>
    <col min="10" max="14" width="9.140625" style="7" customWidth="1"/>
    <col min="15" max="15" width="0" style="7" hidden="1" customWidth="1"/>
    <col min="16" max="16" width="10.57421875" style="7" hidden="1" customWidth="1"/>
    <col min="17" max="16384" width="9.140625" style="7" customWidth="1"/>
  </cols>
  <sheetData>
    <row r="1" spans="3:16" ht="19.5">
      <c r="C1" s="26"/>
      <c r="D1" s="26"/>
      <c r="E1" s="26"/>
      <c r="F1" s="227"/>
      <c r="G1" s="227"/>
      <c r="H1" s="227"/>
      <c r="I1" s="227"/>
      <c r="J1" s="227"/>
      <c r="K1" s="227"/>
      <c r="L1" s="227"/>
      <c r="M1" s="26"/>
      <c r="P1" s="14" t="s">
        <v>5</v>
      </c>
    </row>
    <row r="2" spans="3:16" ht="27" customHeight="1">
      <c r="C2" s="26"/>
      <c r="D2" s="26"/>
      <c r="E2" s="26"/>
      <c r="F2" s="227"/>
      <c r="G2" s="227"/>
      <c r="H2" s="227"/>
      <c r="I2" s="227"/>
      <c r="J2" s="227"/>
      <c r="K2" s="227"/>
      <c r="L2" s="227"/>
      <c r="M2" s="27"/>
      <c r="P2" s="35" t="s">
        <v>56</v>
      </c>
    </row>
    <row r="3" spans="3:16" ht="12.75">
      <c r="C3" s="29"/>
      <c r="D3" s="29"/>
      <c r="E3" s="29"/>
      <c r="F3" s="228"/>
      <c r="G3" s="228"/>
      <c r="H3" s="228"/>
      <c r="I3" s="228"/>
      <c r="J3" s="228"/>
      <c r="K3" s="228"/>
      <c r="L3" s="228"/>
      <c r="M3" s="228"/>
      <c r="O3" s="63"/>
      <c r="P3" s="7" t="s">
        <v>87</v>
      </c>
    </row>
    <row r="4" spans="1:16" ht="12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P4" s="7" t="s">
        <v>98</v>
      </c>
    </row>
    <row r="5" spans="1:16" ht="24.75">
      <c r="A5" s="229" t="s">
        <v>135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O5" s="63"/>
      <c r="P5" s="7" t="s">
        <v>56</v>
      </c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P6" s="7" t="s">
        <v>48</v>
      </c>
    </row>
    <row r="7" spans="1:16" ht="21" customHeight="1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P7" s="7" t="s">
        <v>49</v>
      </c>
    </row>
    <row r="8" spans="1:13" s="122" customFormat="1" ht="8.25">
      <c r="A8" s="154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55"/>
    </row>
    <row r="9" spans="1:13" ht="12.75">
      <c r="A9" s="156" t="s">
        <v>213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150"/>
    </row>
    <row r="10" spans="1:13" ht="12.75">
      <c r="A10" s="157" t="s">
        <v>214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150"/>
    </row>
    <row r="11" spans="1:13" ht="12.75">
      <c r="A11" s="157" t="s">
        <v>215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150"/>
    </row>
    <row r="12" spans="1:13" s="112" customFormat="1" ht="11.25">
      <c r="A12" s="159" t="s">
        <v>216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51"/>
    </row>
    <row r="13" spans="1:13" ht="12.75">
      <c r="A13" s="158" t="s">
        <v>212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150"/>
    </row>
    <row r="14" spans="1:13" ht="12.75">
      <c r="A14" s="158" t="s">
        <v>180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150"/>
    </row>
    <row r="15" spans="1:13" s="131" customFormat="1" ht="8.25">
      <c r="A15" s="153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52"/>
    </row>
    <row r="16" ht="15.75" customHeight="1"/>
    <row r="17" spans="1:16" ht="15.75">
      <c r="A17" s="118" t="s">
        <v>0</v>
      </c>
      <c r="B17" s="8"/>
      <c r="C17" s="8"/>
      <c r="D17" s="8"/>
      <c r="E17" s="8"/>
      <c r="F17" s="8"/>
      <c r="G17" s="8"/>
      <c r="I17" s="118" t="s">
        <v>101</v>
      </c>
      <c r="K17" s="10"/>
      <c r="L17" s="50"/>
      <c r="M17" s="50"/>
      <c r="P17" s="8">
        <v>3</v>
      </c>
    </row>
    <row r="18" spans="1:16" ht="12.75">
      <c r="A18" s="8"/>
      <c r="B18" s="8"/>
      <c r="C18" s="8"/>
      <c r="D18" s="8"/>
      <c r="E18" s="8"/>
      <c r="F18" s="8"/>
      <c r="G18" s="8"/>
      <c r="I18" s="8"/>
      <c r="K18" s="8"/>
      <c r="L18" s="50"/>
      <c r="M18" s="50"/>
      <c r="P18" s="8"/>
    </row>
    <row r="19" spans="1:16" ht="12.75">
      <c r="A19" s="8" t="s">
        <v>22</v>
      </c>
      <c r="B19" s="8"/>
      <c r="C19" s="172" t="s">
        <v>6</v>
      </c>
      <c r="D19" s="172"/>
      <c r="E19" s="172"/>
      <c r="F19" s="172"/>
      <c r="G19" s="8"/>
      <c r="I19" s="15" t="s">
        <v>102</v>
      </c>
      <c r="K19" s="15"/>
      <c r="L19" s="50"/>
      <c r="M19" s="50"/>
      <c r="P19" s="8"/>
    </row>
    <row r="20" spans="1:16" ht="12.75">
      <c r="A20" s="8" t="s">
        <v>23</v>
      </c>
      <c r="B20" s="8"/>
      <c r="C20" s="172" t="s">
        <v>7</v>
      </c>
      <c r="D20" s="172"/>
      <c r="E20" s="172"/>
      <c r="F20" s="172"/>
      <c r="G20" s="8"/>
      <c r="I20" s="113" t="s">
        <v>173</v>
      </c>
      <c r="K20" s="81"/>
      <c r="L20" s="50"/>
      <c r="M20" s="50"/>
      <c r="P20" s="8"/>
    </row>
    <row r="21" spans="1:16" ht="12.75">
      <c r="A21" s="8"/>
      <c r="B21" s="8"/>
      <c r="C21" s="172" t="s">
        <v>8</v>
      </c>
      <c r="D21" s="172"/>
      <c r="E21" s="9" t="s">
        <v>85</v>
      </c>
      <c r="F21" s="31" t="s">
        <v>27</v>
      </c>
      <c r="G21" s="8"/>
      <c r="I21" s="82" t="s">
        <v>103</v>
      </c>
      <c r="K21" s="82"/>
      <c r="L21" s="50"/>
      <c r="M21" s="50"/>
      <c r="P21" s="8"/>
    </row>
    <row r="22" spans="1:16" ht="12.75">
      <c r="A22" s="8" t="s">
        <v>28</v>
      </c>
      <c r="B22" s="8"/>
      <c r="C22" s="172" t="s">
        <v>29</v>
      </c>
      <c r="D22" s="172"/>
      <c r="E22" s="172"/>
      <c r="F22" s="172"/>
      <c r="G22" s="8"/>
      <c r="I22" s="15" t="s">
        <v>174</v>
      </c>
      <c r="K22" s="15"/>
      <c r="L22" s="50"/>
      <c r="M22" s="50"/>
      <c r="P22" s="8">
        <v>4</v>
      </c>
    </row>
    <row r="23" spans="3:16" s="8" customFormat="1" ht="12.75">
      <c r="C23" s="58"/>
      <c r="D23" s="58"/>
      <c r="E23" s="58"/>
      <c r="F23" s="58"/>
      <c r="H23" s="7"/>
      <c r="I23" s="113" t="s">
        <v>175</v>
      </c>
      <c r="J23" s="7"/>
      <c r="K23" s="81"/>
      <c r="L23" s="50"/>
      <c r="M23" s="50"/>
      <c r="P23" s="8">
        <v>5</v>
      </c>
    </row>
    <row r="24" spans="1:13" s="8" customFormat="1" ht="12.75">
      <c r="A24" s="4"/>
      <c r="B24" s="4"/>
      <c r="C24" s="75"/>
      <c r="D24" s="75"/>
      <c r="E24" s="75"/>
      <c r="F24" s="75"/>
      <c r="G24" s="4"/>
      <c r="H24" s="1"/>
      <c r="I24" s="86"/>
      <c r="J24" s="1"/>
      <c r="K24" s="86"/>
      <c r="L24" s="1"/>
      <c r="M24" s="1"/>
    </row>
    <row r="25" s="8" customFormat="1" ht="11.25"/>
    <row r="26" spans="1:13" s="8" customFormat="1" ht="18" customHeight="1">
      <c r="A26" s="118" t="s">
        <v>1</v>
      </c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="8" customFormat="1" ht="11.25"/>
    <row r="28" spans="1:13" s="8" customFormat="1" ht="12.75">
      <c r="A28" s="8" t="s">
        <v>92</v>
      </c>
      <c r="C28" s="218"/>
      <c r="D28" s="218"/>
      <c r="E28" s="219"/>
      <c r="F28" s="219"/>
      <c r="G28" s="220"/>
      <c r="H28" s="220"/>
      <c r="I28" s="220"/>
      <c r="J28" s="220"/>
      <c r="K28" s="220"/>
      <c r="L28" s="220"/>
      <c r="M28" s="220"/>
    </row>
    <row r="29" spans="1:13" s="8" customFormat="1" ht="12.75">
      <c r="A29" s="8" t="s">
        <v>156</v>
      </c>
      <c r="C29" s="218"/>
      <c r="D29" s="218"/>
      <c r="E29" s="219"/>
      <c r="F29" s="219"/>
      <c r="G29" s="220"/>
      <c r="H29" s="220"/>
      <c r="I29" s="220"/>
      <c r="J29" s="220"/>
      <c r="K29" s="220"/>
      <c r="L29" s="220"/>
      <c r="M29" s="220"/>
    </row>
    <row r="30" spans="1:13" s="8" customFormat="1" ht="11.25">
      <c r="A30" s="8" t="s">
        <v>93</v>
      </c>
      <c r="C30" s="168"/>
      <c r="D30" s="168"/>
      <c r="E30" s="168"/>
      <c r="F30" s="168"/>
      <c r="G30" s="168"/>
      <c r="H30" s="168"/>
      <c r="I30" s="168"/>
      <c r="J30" s="9" t="s">
        <v>89</v>
      </c>
      <c r="K30" s="3"/>
      <c r="L30" s="9" t="s">
        <v>88</v>
      </c>
      <c r="M30" s="3"/>
    </row>
    <row r="31" spans="1:13" s="8" customFormat="1" ht="12.75">
      <c r="A31" s="8" t="s">
        <v>94</v>
      </c>
      <c r="C31" s="217"/>
      <c r="D31" s="217"/>
      <c r="E31" s="8" t="s">
        <v>96</v>
      </c>
      <c r="F31" s="170"/>
      <c r="G31" s="216"/>
      <c r="H31" s="216"/>
      <c r="I31" s="216"/>
      <c r="J31" s="9" t="s">
        <v>95</v>
      </c>
      <c r="K31" s="168"/>
      <c r="L31" s="168"/>
      <c r="M31" s="168"/>
    </row>
    <row r="32" spans="1:13" s="8" customFormat="1" ht="12.75">
      <c r="A32" s="8" t="s">
        <v>182</v>
      </c>
      <c r="C32" s="88"/>
      <c r="D32" s="218"/>
      <c r="E32" s="218"/>
      <c r="F32" s="219"/>
      <c r="G32" s="219"/>
      <c r="H32" s="220"/>
      <c r="I32" s="220"/>
      <c r="J32" s="220"/>
      <c r="K32" s="220"/>
      <c r="L32" s="220"/>
      <c r="M32" s="220"/>
    </row>
    <row r="33" spans="1:13" s="8" customFormat="1" ht="12.75">
      <c r="A33" s="64" t="s">
        <v>104</v>
      </c>
      <c r="C33" s="218"/>
      <c r="D33" s="218"/>
      <c r="E33" s="219"/>
      <c r="F33" s="219"/>
      <c r="G33" s="61" t="s">
        <v>105</v>
      </c>
      <c r="H33" s="168"/>
      <c r="I33" s="168"/>
      <c r="J33" s="168"/>
      <c r="K33" s="168"/>
      <c r="L33" s="168"/>
      <c r="M33" s="168"/>
    </row>
    <row r="34" spans="1:13" s="8" customFormat="1" ht="12.75">
      <c r="A34" s="64" t="s">
        <v>108</v>
      </c>
      <c r="C34" s="230" t="s">
        <v>219</v>
      </c>
      <c r="D34" s="230"/>
      <c r="E34" s="230"/>
      <c r="F34" s="230"/>
      <c r="G34" s="230"/>
      <c r="H34" s="231"/>
      <c r="I34" s="232"/>
      <c r="J34" s="232"/>
      <c r="K34" s="232"/>
      <c r="L34" s="232"/>
      <c r="M34" s="232"/>
    </row>
    <row r="35" spans="1:13" s="8" customFormat="1" ht="12.75">
      <c r="A35" s="64" t="s">
        <v>106</v>
      </c>
      <c r="C35" s="225"/>
      <c r="D35" s="225"/>
      <c r="E35" s="162" t="s">
        <v>107</v>
      </c>
      <c r="F35" s="225"/>
      <c r="G35" s="225"/>
      <c r="H35" s="226"/>
      <c r="I35" s="226"/>
      <c r="J35" s="226"/>
      <c r="K35" s="226"/>
      <c r="L35" s="226"/>
      <c r="M35" s="226"/>
    </row>
    <row r="36" spans="1:13" s="8" customFormat="1" ht="12.75">
      <c r="A36" s="84" t="s">
        <v>97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s="8" customFormat="1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13" s="8" customFormat="1" ht="19.5" customHeight="1">
      <c r="A39" s="118" t="s">
        <v>227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5" s="8" customFormat="1" ht="12.75">
      <c r="A40" s="10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60"/>
      <c r="O40" s="2"/>
    </row>
    <row r="41" spans="1:13" s="8" customFormat="1" ht="12.75">
      <c r="A41" s="109" t="s">
        <v>110</v>
      </c>
      <c r="D41" s="7"/>
      <c r="E41" s="7"/>
      <c r="F41" s="7"/>
      <c r="J41" s="6"/>
      <c r="K41" s="55"/>
      <c r="L41" s="62"/>
      <c r="M41" s="62"/>
    </row>
    <row r="42" spans="1:13" s="8" customFormat="1" ht="12.75">
      <c r="A42" s="15"/>
      <c r="D42" s="7"/>
      <c r="E42" s="7"/>
      <c r="F42" s="7"/>
      <c r="J42" s="6"/>
      <c r="K42" s="55"/>
      <c r="L42" s="62"/>
      <c r="M42" s="62"/>
    </row>
    <row r="43" spans="1:13" s="8" customFormat="1" ht="12.75">
      <c r="A43" s="59" t="s">
        <v>111</v>
      </c>
      <c r="B43" s="7"/>
      <c r="C43" s="7"/>
      <c r="D43" s="78"/>
      <c r="E43" s="7"/>
      <c r="F43" s="7"/>
      <c r="G43" s="7"/>
      <c r="H43" s="7"/>
      <c r="I43" s="7"/>
      <c r="J43" s="7"/>
      <c r="K43" s="7"/>
      <c r="L43" s="7"/>
      <c r="M43" s="7"/>
    </row>
    <row r="44" spans="1:4" ht="18">
      <c r="A44" s="140" t="s">
        <v>99</v>
      </c>
      <c r="B44" s="66" t="s">
        <v>220</v>
      </c>
      <c r="D44" s="79"/>
    </row>
    <row r="45" spans="1:4" ht="18">
      <c r="A45" s="140" t="s">
        <v>99</v>
      </c>
      <c r="B45" s="67" t="s">
        <v>221</v>
      </c>
      <c r="D45" s="79"/>
    </row>
    <row r="46" spans="1:4" ht="18">
      <c r="A46" s="140" t="s">
        <v>99</v>
      </c>
      <c r="B46" s="67" t="s">
        <v>183</v>
      </c>
      <c r="D46" s="78"/>
    </row>
    <row r="47" spans="1:4" ht="15">
      <c r="A47" s="116"/>
      <c r="B47" s="83"/>
      <c r="D47" s="79"/>
    </row>
    <row r="48" spans="1:10" ht="12.75">
      <c r="A48" s="55"/>
      <c r="B48" s="68"/>
      <c r="C48" s="50"/>
      <c r="D48" s="80"/>
      <c r="E48" s="50"/>
      <c r="F48" s="50"/>
      <c r="G48" s="50"/>
      <c r="H48" s="50"/>
      <c r="I48" s="50"/>
      <c r="J48" s="50"/>
    </row>
    <row r="49" spans="1:10" ht="33.75">
      <c r="A49" s="55"/>
      <c r="B49" s="221" t="s">
        <v>115</v>
      </c>
      <c r="C49" s="222"/>
      <c r="D49" s="222"/>
      <c r="E49" s="222"/>
      <c r="F49" s="222"/>
      <c r="G49" s="114" t="s">
        <v>176</v>
      </c>
      <c r="H49" s="114" t="s">
        <v>222</v>
      </c>
      <c r="I49" s="223" t="s">
        <v>223</v>
      </c>
      <c r="J49" s="224"/>
    </row>
    <row r="50" spans="1:10" ht="21" customHeight="1">
      <c r="A50" s="50"/>
      <c r="B50" s="211" t="s">
        <v>112</v>
      </c>
      <c r="C50" s="212"/>
      <c r="D50" s="212"/>
      <c r="E50" s="212"/>
      <c r="F50" s="212"/>
      <c r="G50" s="115"/>
      <c r="H50" s="92">
        <v>0.04</v>
      </c>
      <c r="I50" s="208"/>
      <c r="J50" s="208"/>
    </row>
    <row r="51" spans="1:10" ht="21" customHeight="1">
      <c r="A51" s="85"/>
      <c r="B51" s="211" t="s">
        <v>113</v>
      </c>
      <c r="C51" s="212"/>
      <c r="D51" s="212"/>
      <c r="E51" s="212"/>
      <c r="F51" s="212"/>
      <c r="G51" s="115"/>
      <c r="H51" s="92">
        <v>0.04</v>
      </c>
      <c r="I51" s="208"/>
      <c r="J51" s="208"/>
    </row>
    <row r="52" spans="1:10" ht="24" customHeight="1">
      <c r="A52" s="85"/>
      <c r="B52" s="209" t="s">
        <v>225</v>
      </c>
      <c r="C52" s="210"/>
      <c r="D52" s="210"/>
      <c r="E52" s="210"/>
      <c r="F52" s="210"/>
      <c r="G52" s="115"/>
      <c r="H52" s="92">
        <v>0.04</v>
      </c>
      <c r="I52" s="208"/>
      <c r="J52" s="208"/>
    </row>
    <row r="53" spans="1:10" ht="21" customHeight="1">
      <c r="A53" s="85"/>
      <c r="B53" s="211" t="s">
        <v>114</v>
      </c>
      <c r="C53" s="212"/>
      <c r="D53" s="212"/>
      <c r="E53" s="212"/>
      <c r="F53" s="212"/>
      <c r="G53" s="115"/>
      <c r="H53" s="92">
        <v>0.04</v>
      </c>
      <c r="I53" s="208"/>
      <c r="J53" s="208"/>
    </row>
    <row r="54" spans="1:4" ht="12.75">
      <c r="A54" s="28"/>
      <c r="B54" s="94" t="s">
        <v>226</v>
      </c>
      <c r="D54" s="91"/>
    </row>
    <row r="55" spans="1:4" ht="12.75">
      <c r="A55" s="28"/>
      <c r="D55" s="91"/>
    </row>
    <row r="56" spans="1:4" ht="12.75">
      <c r="A56" s="28"/>
      <c r="B56" s="121"/>
      <c r="D56" s="91"/>
    </row>
    <row r="57" spans="1:13" ht="12.75">
      <c r="A57" s="28"/>
      <c r="B57" s="95"/>
      <c r="D57" s="91"/>
      <c r="M57" s="119" t="s">
        <v>181</v>
      </c>
    </row>
    <row r="58" spans="1:4" ht="12.75">
      <c r="A58" s="28"/>
      <c r="B58" s="95"/>
      <c r="D58" s="91"/>
    </row>
    <row r="59" spans="2:4" ht="12.75">
      <c r="B59" s="69"/>
      <c r="D59" s="79"/>
    </row>
    <row r="60" spans="1:4" ht="12.75">
      <c r="A60" s="109" t="s">
        <v>100</v>
      </c>
      <c r="B60" s="120"/>
      <c r="D60" s="78"/>
    </row>
    <row r="61" spans="1:4" ht="12.75">
      <c r="A61" s="93" t="s">
        <v>224</v>
      </c>
      <c r="B61" s="70"/>
      <c r="C61" s="70"/>
      <c r="D61" s="70"/>
    </row>
    <row r="62" spans="1:4" ht="12.75">
      <c r="A62" s="70"/>
      <c r="B62" s="70"/>
      <c r="C62" s="70"/>
      <c r="D62" s="70"/>
    </row>
    <row r="63" spans="1:13" ht="12.75">
      <c r="A63" s="109" t="s">
        <v>158</v>
      </c>
      <c r="B63" s="107"/>
      <c r="C63" s="106"/>
      <c r="D63" s="89"/>
      <c r="M63" s="8"/>
    </row>
    <row r="64" spans="1:13" ht="12.75">
      <c r="A64" s="93" t="s">
        <v>218</v>
      </c>
      <c r="B64" s="134"/>
      <c r="C64" s="134"/>
      <c r="D64" s="89"/>
      <c r="M64" s="8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7" ht="24" customHeight="1">
      <c r="A67" s="118" t="s">
        <v>116</v>
      </c>
    </row>
    <row r="68" ht="12.75">
      <c r="A68" s="10"/>
    </row>
    <row r="69" spans="1:6" ht="18">
      <c r="A69" s="109" t="s">
        <v>117</v>
      </c>
      <c r="B69" s="15"/>
      <c r="C69" s="141" t="s">
        <v>99</v>
      </c>
      <c r="D69" s="90" t="s">
        <v>98</v>
      </c>
      <c r="E69" s="141" t="s">
        <v>99</v>
      </c>
      <c r="F69" s="90" t="s">
        <v>56</v>
      </c>
    </row>
    <row r="70" spans="1:2" ht="12.75">
      <c r="A70" s="138" t="s">
        <v>217</v>
      </c>
      <c r="B70" s="103"/>
    </row>
    <row r="71" spans="1:2" s="131" customFormat="1" ht="8.25">
      <c r="A71" s="129"/>
      <c r="B71" s="130"/>
    </row>
    <row r="72" spans="1:2" ht="12.75">
      <c r="A72" s="109" t="s">
        <v>161</v>
      </c>
      <c r="B72" s="103"/>
    </row>
    <row r="73" spans="1:2" ht="12.75">
      <c r="A73" s="28" t="s">
        <v>184</v>
      </c>
      <c r="B73" s="108"/>
    </row>
    <row r="74" spans="1:2" s="122" customFormat="1" ht="8.25">
      <c r="A74" s="132"/>
      <c r="B74" s="133"/>
    </row>
    <row r="75" spans="1:4" ht="12.75">
      <c r="A75" s="109" t="s">
        <v>157</v>
      </c>
      <c r="B75" s="15"/>
      <c r="D75" s="8" t="s">
        <v>190</v>
      </c>
    </row>
    <row r="76" spans="1:2" s="122" customFormat="1" ht="8.25">
      <c r="A76" s="142"/>
      <c r="B76" s="143"/>
    </row>
    <row r="77" spans="1:4" ht="12.75">
      <c r="A77" s="109" t="s">
        <v>51</v>
      </c>
      <c r="B77" s="83"/>
      <c r="D77" s="2" t="s">
        <v>191</v>
      </c>
    </row>
    <row r="78" spans="2:3" s="122" customFormat="1" ht="8.25">
      <c r="B78" s="144"/>
      <c r="C78" s="123"/>
    </row>
    <row r="79" spans="1:4" ht="12.75">
      <c r="A79" s="109" t="s">
        <v>100</v>
      </c>
      <c r="B79" s="104"/>
      <c r="C79" s="105"/>
      <c r="D79" s="102" t="s">
        <v>192</v>
      </c>
    </row>
    <row r="80" spans="1:3" s="131" customFormat="1" ht="8.25">
      <c r="A80" s="145"/>
      <c r="B80" s="146"/>
      <c r="C80" s="147"/>
    </row>
    <row r="81" spans="1:4" ht="12.75">
      <c r="A81" s="109" t="s">
        <v>158</v>
      </c>
      <c r="B81" s="107"/>
      <c r="C81" s="106"/>
      <c r="D81" s="89" t="s">
        <v>177</v>
      </c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76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</row>
    <row r="84" ht="21" customHeight="1">
      <c r="A84" s="118" t="s">
        <v>118</v>
      </c>
    </row>
    <row r="85" ht="12.75">
      <c r="A85" s="10"/>
    </row>
    <row r="86" spans="1:13" ht="18">
      <c r="A86" s="109" t="s">
        <v>204</v>
      </c>
      <c r="C86" s="141" t="s">
        <v>99</v>
      </c>
      <c r="D86" s="90" t="s">
        <v>98</v>
      </c>
      <c r="E86" s="141" t="s">
        <v>99</v>
      </c>
      <c r="F86" s="90" t="s">
        <v>56</v>
      </c>
      <c r="M86" s="8"/>
    </row>
    <row r="87" spans="1:2" ht="12.75">
      <c r="A87" s="137" t="s">
        <v>217</v>
      </c>
      <c r="B87" s="103"/>
    </row>
    <row r="88" s="131" customFormat="1" ht="8.25">
      <c r="A88" s="129"/>
    </row>
    <row r="89" spans="1:13" ht="12.75">
      <c r="A89" s="109" t="s">
        <v>161</v>
      </c>
      <c r="M89" s="8"/>
    </row>
    <row r="90" spans="1:13" ht="12.75">
      <c r="A90" s="28" t="s">
        <v>162</v>
      </c>
      <c r="M90" s="8"/>
    </row>
    <row r="91" spans="1:13" ht="12.75">
      <c r="A91" s="65" t="s">
        <v>163</v>
      </c>
      <c r="M91" s="8"/>
    </row>
    <row r="92" spans="1:13" ht="12.75">
      <c r="A92" s="65" t="s">
        <v>164</v>
      </c>
      <c r="M92" s="8"/>
    </row>
    <row r="93" spans="1:13" ht="12.75">
      <c r="A93" s="28" t="s">
        <v>165</v>
      </c>
      <c r="M93" s="8"/>
    </row>
    <row r="94" spans="1:13" ht="12.75">
      <c r="A94" s="28" t="s">
        <v>166</v>
      </c>
      <c r="M94" s="8"/>
    </row>
    <row r="95" spans="1:13" ht="12.75">
      <c r="A95" s="28" t="s">
        <v>167</v>
      </c>
      <c r="M95" s="8"/>
    </row>
    <row r="96" s="122" customFormat="1" ht="8.25">
      <c r="A96" s="132"/>
    </row>
    <row r="97" spans="1:13" ht="12.75">
      <c r="A97" s="109" t="s">
        <v>179</v>
      </c>
      <c r="B97" s="15"/>
      <c r="D97" s="213"/>
      <c r="E97" s="214"/>
      <c r="F97" s="8" t="s">
        <v>211</v>
      </c>
      <c r="M97" s="8"/>
    </row>
    <row r="98" spans="1:13" ht="12.75">
      <c r="A98" s="110" t="s">
        <v>169</v>
      </c>
      <c r="B98" s="15"/>
      <c r="D98" s="8"/>
      <c r="M98" s="8"/>
    </row>
    <row r="99" s="12" customFormat="1" ht="9">
      <c r="A99" s="124"/>
    </row>
    <row r="100" spans="1:13" ht="12.75">
      <c r="A100" s="109" t="s">
        <v>51</v>
      </c>
      <c r="B100" s="101"/>
      <c r="D100" s="8" t="s">
        <v>159</v>
      </c>
      <c r="M100" s="8"/>
    </row>
    <row r="101" spans="2:3" s="12" customFormat="1" ht="9">
      <c r="B101" s="125"/>
      <c r="C101" s="126"/>
    </row>
    <row r="102" spans="1:13" ht="12.75">
      <c r="A102" s="109" t="s">
        <v>100</v>
      </c>
      <c r="B102" s="104"/>
      <c r="C102" s="105"/>
      <c r="D102" s="102" t="s">
        <v>160</v>
      </c>
      <c r="M102" s="8"/>
    </row>
    <row r="103" spans="1:3" s="128" customFormat="1" ht="9">
      <c r="A103" s="127"/>
      <c r="B103" s="107"/>
      <c r="C103" s="106"/>
    </row>
    <row r="104" spans="1:13" ht="12.75">
      <c r="A104" s="109" t="s">
        <v>158</v>
      </c>
      <c r="B104" s="107"/>
      <c r="C104" s="106"/>
      <c r="D104" s="89" t="s">
        <v>178</v>
      </c>
      <c r="M104" s="8"/>
    </row>
    <row r="105" spans="1:13" ht="12.75">
      <c r="A105" s="96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4"/>
    </row>
    <row r="106" spans="1:13" ht="12.75">
      <c r="A106" s="111"/>
      <c r="M106" s="8"/>
    </row>
    <row r="107" ht="18.75" customHeight="1">
      <c r="A107" s="118" t="s">
        <v>185</v>
      </c>
    </row>
    <row r="108" ht="12.75">
      <c r="A108" s="10"/>
    </row>
    <row r="109" spans="1:13" ht="18">
      <c r="A109" s="109" t="s">
        <v>205</v>
      </c>
      <c r="D109" s="141" t="s">
        <v>99</v>
      </c>
      <c r="E109" s="90" t="s">
        <v>98</v>
      </c>
      <c r="F109" s="141" t="s">
        <v>99</v>
      </c>
      <c r="G109" s="90" t="s">
        <v>56</v>
      </c>
      <c r="M109" s="8"/>
    </row>
    <row r="110" spans="1:13" ht="13.5" customHeight="1">
      <c r="A110" s="137" t="s">
        <v>217</v>
      </c>
      <c r="D110" s="163"/>
      <c r="E110" s="90"/>
      <c r="F110" s="163"/>
      <c r="G110" s="90"/>
      <c r="M110" s="8"/>
    </row>
    <row r="111" spans="1:13" ht="9" customHeight="1">
      <c r="A111" s="129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</row>
    <row r="112" spans="1:13" ht="12.75">
      <c r="A112" s="109" t="s">
        <v>161</v>
      </c>
      <c r="M112" s="8"/>
    </row>
    <row r="113" spans="1:13" ht="12.75">
      <c r="A113" s="28" t="s">
        <v>162</v>
      </c>
      <c r="M113" s="8"/>
    </row>
    <row r="114" spans="1:13" ht="12.75">
      <c r="A114" s="65" t="s">
        <v>186</v>
      </c>
      <c r="M114" s="8"/>
    </row>
    <row r="115" spans="1:13" ht="12.75">
      <c r="A115" s="65" t="s">
        <v>187</v>
      </c>
      <c r="M115" s="8"/>
    </row>
    <row r="116" spans="1:13" ht="12.75">
      <c r="A116" s="65" t="s">
        <v>188</v>
      </c>
      <c r="M116" s="8"/>
    </row>
    <row r="117" spans="1:13" ht="9.75" customHeight="1">
      <c r="A117" s="65"/>
      <c r="M117" s="8"/>
    </row>
    <row r="118" spans="1:13" ht="12.75">
      <c r="A118" s="109" t="s">
        <v>189</v>
      </c>
      <c r="D118" s="213" t="s">
        <v>206</v>
      </c>
      <c r="E118" s="214"/>
      <c r="F118" s="233"/>
      <c r="H118" s="8" t="s">
        <v>209</v>
      </c>
      <c r="J118" s="139"/>
      <c r="K118" s="160"/>
      <c r="L118" s="32" t="s">
        <v>210</v>
      </c>
      <c r="M118" s="8"/>
    </row>
    <row r="119" spans="1:13" ht="12.75">
      <c r="A119" s="109"/>
      <c r="D119" s="213" t="s">
        <v>207</v>
      </c>
      <c r="E119" s="214"/>
      <c r="F119" s="233"/>
      <c r="K119" s="161"/>
      <c r="L119" s="8" t="s">
        <v>210</v>
      </c>
      <c r="M119" s="8"/>
    </row>
    <row r="120" spans="1:13" ht="12.75">
      <c r="A120" s="109"/>
      <c r="D120" s="213" t="s">
        <v>208</v>
      </c>
      <c r="E120" s="214"/>
      <c r="F120" s="233"/>
      <c r="K120" s="161"/>
      <c r="L120" s="8" t="s">
        <v>210</v>
      </c>
      <c r="M120" s="8"/>
    </row>
    <row r="121" spans="1:13" ht="12.75">
      <c r="A121" s="28"/>
      <c r="B121" s="122"/>
      <c r="C121" s="122"/>
      <c r="E121" s="122"/>
      <c r="F121" s="122"/>
      <c r="G121" s="122"/>
      <c r="H121" s="122"/>
      <c r="I121" s="122"/>
      <c r="J121" s="122"/>
      <c r="K121" s="122"/>
      <c r="L121" s="122"/>
      <c r="M121" s="122"/>
    </row>
    <row r="122" spans="1:13" ht="12.75">
      <c r="A122" s="109" t="s">
        <v>157</v>
      </c>
      <c r="B122" s="15"/>
      <c r="D122" s="102" t="s">
        <v>193</v>
      </c>
      <c r="E122" s="122"/>
      <c r="F122" s="8"/>
      <c r="M122" s="8"/>
    </row>
    <row r="123" spans="1:13" ht="12.75">
      <c r="A123" s="110" t="s">
        <v>169</v>
      </c>
      <c r="B123" s="15"/>
      <c r="D123" s="8"/>
      <c r="M123" s="8"/>
    </row>
    <row r="124" spans="1:13" ht="11.25" customHeight="1">
      <c r="A124" s="124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ht="12.75">
      <c r="A125" s="109" t="s">
        <v>194</v>
      </c>
      <c r="B125" s="101"/>
      <c r="D125" s="8" t="s">
        <v>195</v>
      </c>
      <c r="M125" s="8"/>
    </row>
    <row r="126" spans="1:13" ht="12.75">
      <c r="A126" s="15"/>
      <c r="B126" s="101"/>
      <c r="D126" s="8" t="s">
        <v>196</v>
      </c>
      <c r="M126" s="8"/>
    </row>
    <row r="127" spans="1:13" ht="7.5" customHeight="1">
      <c r="A127" s="12"/>
      <c r="B127" s="125"/>
      <c r="C127" s="126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1:13" ht="12.75">
      <c r="A128" s="109" t="s">
        <v>198</v>
      </c>
      <c r="B128" s="104"/>
      <c r="C128" s="105"/>
      <c r="D128" s="135"/>
      <c r="M128" s="8"/>
    </row>
    <row r="129" spans="1:13" ht="12.75">
      <c r="A129" s="28" t="s">
        <v>200</v>
      </c>
      <c r="B129" s="104"/>
      <c r="C129" s="104"/>
      <c r="D129" s="66"/>
      <c r="M129" s="8"/>
    </row>
    <row r="130" spans="1:13" ht="12.75">
      <c r="A130" s="28" t="s">
        <v>199</v>
      </c>
      <c r="B130" s="107"/>
      <c r="C130" s="106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</row>
    <row r="131" spans="1:13" ht="10.5" customHeight="1">
      <c r="A131" s="28"/>
      <c r="B131" s="107"/>
      <c r="C131" s="106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</row>
    <row r="132" spans="1:13" ht="12.75">
      <c r="A132" s="109" t="s">
        <v>158</v>
      </c>
      <c r="B132" s="107"/>
      <c r="C132" s="106"/>
      <c r="D132" s="89" t="s">
        <v>197</v>
      </c>
      <c r="M132" s="8"/>
    </row>
    <row r="133" spans="1:13" ht="12.75">
      <c r="A133" s="96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4"/>
    </row>
    <row r="134" spans="1:13" ht="12.75">
      <c r="A134" s="72"/>
      <c r="M134" s="8"/>
    </row>
    <row r="135" spans="1:13" ht="15.75">
      <c r="A135" s="118" t="s">
        <v>119</v>
      </c>
      <c r="M135" s="8"/>
    </row>
    <row r="136" spans="1:13" ht="12.75">
      <c r="A136" s="136"/>
      <c r="M136" s="8"/>
    </row>
    <row r="137" spans="1:13" ht="12.75">
      <c r="A137" s="55" t="s">
        <v>120</v>
      </c>
      <c r="M137" s="8"/>
    </row>
    <row r="138" spans="1:13" ht="12.75">
      <c r="A138" s="55" t="s">
        <v>121</v>
      </c>
      <c r="M138" s="8"/>
    </row>
    <row r="139" spans="1:13" ht="12.75">
      <c r="A139" s="55" t="s">
        <v>122</v>
      </c>
      <c r="M139" s="8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2" ht="12.75">
      <c r="B141" s="50"/>
      <c r="C141" s="50"/>
      <c r="D141" s="50"/>
      <c r="E141" s="50"/>
      <c r="I141" s="50"/>
      <c r="J141" s="50"/>
      <c r="K141" s="50"/>
      <c r="L141" s="50"/>
    </row>
    <row r="142" spans="1:12" ht="17.25" customHeight="1">
      <c r="A142" s="118" t="s">
        <v>123</v>
      </c>
      <c r="B142" s="50"/>
      <c r="C142" s="50"/>
      <c r="D142" s="50"/>
      <c r="E142" s="50"/>
      <c r="I142" s="50"/>
      <c r="J142" s="50"/>
      <c r="K142" s="50"/>
      <c r="L142" s="50"/>
    </row>
    <row r="143" spans="2:12" ht="12.75">
      <c r="B143" s="50"/>
      <c r="C143" s="50"/>
      <c r="D143" s="50"/>
      <c r="E143" s="50"/>
      <c r="I143" s="50"/>
      <c r="J143" s="50"/>
      <c r="K143" s="50"/>
      <c r="L143" s="50"/>
    </row>
    <row r="144" spans="1:12" ht="12.75">
      <c r="A144" s="109" t="s">
        <v>109</v>
      </c>
      <c r="B144" s="50"/>
      <c r="C144" s="50"/>
      <c r="D144" s="50"/>
      <c r="E144" s="50"/>
      <c r="I144" s="50"/>
      <c r="J144" s="50"/>
      <c r="K144" s="50"/>
      <c r="L144" s="50"/>
    </row>
    <row r="145" spans="1:12" ht="12.75">
      <c r="A145" s="8" t="s">
        <v>126</v>
      </c>
      <c r="B145" s="50"/>
      <c r="C145" s="50"/>
      <c r="D145" s="50"/>
      <c r="E145" s="50"/>
      <c r="I145" s="50"/>
      <c r="J145" s="50"/>
      <c r="K145" s="50"/>
      <c r="L145" s="50"/>
    </row>
    <row r="146" spans="1:12" ht="12.75">
      <c r="A146" s="8" t="s">
        <v>124</v>
      </c>
      <c r="B146" s="50"/>
      <c r="C146" s="50"/>
      <c r="D146" s="50"/>
      <c r="E146" s="50"/>
      <c r="I146" s="50"/>
      <c r="J146" s="50"/>
      <c r="K146" s="50"/>
      <c r="L146" s="50"/>
    </row>
    <row r="147" spans="1:12" ht="12.75">
      <c r="A147" s="8" t="s">
        <v>125</v>
      </c>
      <c r="B147" s="50"/>
      <c r="C147" s="50"/>
      <c r="D147" s="50"/>
      <c r="E147" s="50"/>
      <c r="I147" s="50"/>
      <c r="J147" s="50"/>
      <c r="K147" s="50"/>
      <c r="L147" s="50"/>
    </row>
    <row r="148" spans="1:12" ht="12.75">
      <c r="A148" s="8" t="s">
        <v>127</v>
      </c>
      <c r="B148" s="50"/>
      <c r="C148" s="50"/>
      <c r="D148" s="50"/>
      <c r="E148" s="50"/>
      <c r="I148" s="50"/>
      <c r="J148" s="50"/>
      <c r="K148" s="50"/>
      <c r="L148" s="50"/>
    </row>
    <row r="149" spans="1:12" ht="12.75">
      <c r="A149" s="8" t="s">
        <v>170</v>
      </c>
      <c r="B149" s="50"/>
      <c r="C149" s="50"/>
      <c r="D149" s="50"/>
      <c r="E149" s="50"/>
      <c r="I149" s="50"/>
      <c r="J149" s="50"/>
      <c r="K149" s="50"/>
      <c r="L149" s="50"/>
    </row>
    <row r="150" spans="2:12" s="122" customFormat="1" ht="8.25">
      <c r="B150" s="123"/>
      <c r="C150" s="123"/>
      <c r="D150" s="123"/>
      <c r="E150" s="123"/>
      <c r="I150" s="123"/>
      <c r="J150" s="123"/>
      <c r="K150" s="123"/>
      <c r="L150" s="123"/>
    </row>
    <row r="151" spans="1:12" ht="12.75">
      <c r="A151" s="109" t="s">
        <v>116</v>
      </c>
      <c r="B151" s="50"/>
      <c r="C151" s="50"/>
      <c r="D151" s="50"/>
      <c r="E151" s="50"/>
      <c r="I151" s="50"/>
      <c r="J151" s="50"/>
      <c r="K151" s="50"/>
      <c r="L151" s="50"/>
    </row>
    <row r="152" spans="1:12" ht="12.75">
      <c r="A152" s="8" t="s">
        <v>129</v>
      </c>
      <c r="B152" s="50"/>
      <c r="C152" s="50"/>
      <c r="D152" s="50"/>
      <c r="E152" s="50"/>
      <c r="I152" s="50"/>
      <c r="J152" s="50"/>
      <c r="K152" s="50"/>
      <c r="L152" s="50"/>
    </row>
    <row r="153" spans="1:12" ht="12.75">
      <c r="A153" s="8" t="s">
        <v>171</v>
      </c>
      <c r="B153" s="50"/>
      <c r="C153" s="50"/>
      <c r="D153" s="50"/>
      <c r="E153" s="50"/>
      <c r="I153" s="50"/>
      <c r="J153" s="50"/>
      <c r="K153" s="50"/>
      <c r="L153" s="50"/>
    </row>
    <row r="154" spans="1:12" ht="12.75">
      <c r="A154" s="8" t="s">
        <v>130</v>
      </c>
      <c r="B154" s="50"/>
      <c r="C154" s="50"/>
      <c r="D154" s="50"/>
      <c r="E154" s="50"/>
      <c r="I154" s="50"/>
      <c r="J154" s="50"/>
      <c r="K154" s="50"/>
      <c r="L154" s="50"/>
    </row>
    <row r="155" spans="2:12" s="122" customFormat="1" ht="8.25">
      <c r="B155" s="123"/>
      <c r="C155" s="123"/>
      <c r="D155" s="123"/>
      <c r="E155" s="123"/>
      <c r="I155" s="123"/>
      <c r="J155" s="123"/>
      <c r="K155" s="123"/>
      <c r="L155" s="123"/>
    </row>
    <row r="156" spans="1:12" ht="12.75">
      <c r="A156" s="109" t="s">
        <v>118</v>
      </c>
      <c r="B156" s="50"/>
      <c r="C156" s="50"/>
      <c r="D156" s="50"/>
      <c r="E156" s="50"/>
      <c r="I156" s="50"/>
      <c r="J156" s="50"/>
      <c r="K156" s="50"/>
      <c r="L156" s="50"/>
    </row>
    <row r="157" spans="1:12" ht="12.75">
      <c r="A157" s="8" t="s">
        <v>131</v>
      </c>
      <c r="B157" s="50"/>
      <c r="C157" s="50"/>
      <c r="D157" s="50"/>
      <c r="E157" s="50"/>
      <c r="I157" s="50"/>
      <c r="J157" s="50"/>
      <c r="K157" s="50"/>
      <c r="L157" s="50"/>
    </row>
    <row r="158" spans="1:12" ht="12.75">
      <c r="A158" s="8" t="s">
        <v>132</v>
      </c>
      <c r="B158" s="50"/>
      <c r="C158" s="50"/>
      <c r="D158" s="50"/>
      <c r="E158" s="50"/>
      <c r="I158" s="50"/>
      <c r="J158" s="50"/>
      <c r="K158" s="50"/>
      <c r="L158" s="50"/>
    </row>
    <row r="159" spans="1:13" ht="12.75">
      <c r="A159" s="8" t="s">
        <v>172</v>
      </c>
      <c r="B159" s="50"/>
      <c r="C159" s="50"/>
      <c r="D159" s="50"/>
      <c r="E159" s="50"/>
      <c r="I159" s="50"/>
      <c r="J159" s="50"/>
      <c r="K159" s="50"/>
      <c r="L159" s="50"/>
      <c r="M159" s="119"/>
    </row>
    <row r="160" spans="2:12" s="122" customFormat="1" ht="11.25" customHeight="1">
      <c r="B160" s="123"/>
      <c r="C160" s="123"/>
      <c r="D160" s="123"/>
      <c r="E160" s="123"/>
      <c r="I160" s="123"/>
      <c r="J160" s="123"/>
      <c r="K160" s="123"/>
      <c r="L160" s="123"/>
    </row>
    <row r="161" spans="1:12" ht="12.75">
      <c r="A161" s="109" t="s">
        <v>128</v>
      </c>
      <c r="B161" s="50"/>
      <c r="C161" s="50"/>
      <c r="D161" s="50"/>
      <c r="E161" s="50"/>
      <c r="I161" s="50"/>
      <c r="J161" s="50"/>
      <c r="K161" s="50"/>
      <c r="L161" s="50"/>
    </row>
    <row r="162" spans="1:12" ht="12.75">
      <c r="A162" s="8" t="s">
        <v>133</v>
      </c>
      <c r="B162" s="50"/>
      <c r="C162" s="50"/>
      <c r="D162" s="50"/>
      <c r="E162" s="50"/>
      <c r="I162" s="50"/>
      <c r="J162" s="50"/>
      <c r="K162" s="50"/>
      <c r="L162" s="50"/>
    </row>
    <row r="163" spans="1:12" ht="12.75">
      <c r="A163" s="8" t="s">
        <v>134</v>
      </c>
      <c r="B163" s="50"/>
      <c r="C163" s="50"/>
      <c r="D163" s="50"/>
      <c r="E163" s="50"/>
      <c r="I163" s="50"/>
      <c r="J163" s="50"/>
      <c r="K163" s="50"/>
      <c r="L163" s="50"/>
    </row>
    <row r="164" spans="1:13" ht="12.75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4"/>
    </row>
    <row r="165" spans="1:12" ht="12.75">
      <c r="A165" s="2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</row>
    <row r="166" spans="1:12" ht="18.75" customHeight="1">
      <c r="A166" s="118" t="s">
        <v>136</v>
      </c>
      <c r="B166" s="50"/>
      <c r="C166" s="50"/>
      <c r="D166" s="50"/>
      <c r="E166" s="50"/>
      <c r="I166" s="50"/>
      <c r="J166" s="50"/>
      <c r="K166" s="50"/>
      <c r="L166" s="50"/>
    </row>
    <row r="167" spans="1:12" ht="12.75">
      <c r="A167" s="10"/>
      <c r="B167" s="50"/>
      <c r="C167" s="50"/>
      <c r="D167" s="50"/>
      <c r="E167" s="50"/>
      <c r="I167" s="50"/>
      <c r="J167" s="50"/>
      <c r="K167" s="50"/>
      <c r="L167" s="50"/>
    </row>
    <row r="168" spans="1:12" ht="12.75">
      <c r="A168" s="109" t="s">
        <v>137</v>
      </c>
      <c r="B168" s="50"/>
      <c r="C168" s="50"/>
      <c r="D168" s="50"/>
      <c r="E168" s="50"/>
      <c r="I168" s="50"/>
      <c r="J168" s="50"/>
      <c r="K168" s="50"/>
      <c r="L168" s="50"/>
    </row>
    <row r="169" spans="1:12" ht="12.75">
      <c r="A169" s="97" t="s">
        <v>138</v>
      </c>
      <c r="B169" s="50"/>
      <c r="C169" s="50"/>
      <c r="D169" s="50"/>
      <c r="E169" s="50"/>
      <c r="I169" s="50"/>
      <c r="J169" s="50"/>
      <c r="K169" s="50"/>
      <c r="L169" s="50"/>
    </row>
    <row r="170" spans="1:12" ht="12.75">
      <c r="A170" s="72" t="s">
        <v>139</v>
      </c>
      <c r="B170" s="50"/>
      <c r="C170" s="50"/>
      <c r="D170" s="50"/>
      <c r="E170" s="50"/>
      <c r="I170" s="50"/>
      <c r="J170" s="50"/>
      <c r="K170" s="50"/>
      <c r="L170" s="50"/>
    </row>
    <row r="171" spans="1:12" ht="12.75">
      <c r="A171" s="98" t="s">
        <v>140</v>
      </c>
      <c r="B171" s="50"/>
      <c r="C171" s="50"/>
      <c r="D171" s="50"/>
      <c r="E171" s="50"/>
      <c r="I171" s="50"/>
      <c r="J171" s="50"/>
      <c r="K171" s="50"/>
      <c r="L171" s="50"/>
    </row>
    <row r="172" spans="1:12" ht="12.75">
      <c r="A172" s="73" t="s">
        <v>141</v>
      </c>
      <c r="B172" s="50"/>
      <c r="C172" s="50"/>
      <c r="D172" s="50"/>
      <c r="E172" s="50"/>
      <c r="I172" s="50"/>
      <c r="J172" s="50"/>
      <c r="K172" s="50"/>
      <c r="L172" s="50"/>
    </row>
    <row r="173" spans="1:12" ht="12.75">
      <c r="A173" s="99" t="s">
        <v>142</v>
      </c>
      <c r="B173" s="50"/>
      <c r="C173" s="50"/>
      <c r="D173" s="50"/>
      <c r="E173" s="50"/>
      <c r="I173" s="50"/>
      <c r="J173" s="50"/>
      <c r="K173" s="50"/>
      <c r="L173" s="50"/>
    </row>
    <row r="174" spans="1:12" ht="12.75">
      <c r="A174" s="99" t="s">
        <v>143</v>
      </c>
      <c r="B174" s="50"/>
      <c r="C174" s="50"/>
      <c r="D174" s="50"/>
      <c r="E174" s="50"/>
      <c r="I174" s="50"/>
      <c r="J174" s="50"/>
      <c r="K174" s="50"/>
      <c r="L174" s="50"/>
    </row>
    <row r="175" spans="1:12" ht="12.75">
      <c r="A175" s="72" t="s">
        <v>144</v>
      </c>
      <c r="B175" s="50"/>
      <c r="C175" s="50"/>
      <c r="D175" s="50"/>
      <c r="E175" s="50"/>
      <c r="I175" s="50"/>
      <c r="J175" s="50"/>
      <c r="K175" s="50"/>
      <c r="L175" s="50"/>
    </row>
    <row r="176" spans="1:12" ht="12.75">
      <c r="A176" s="73" t="s">
        <v>145</v>
      </c>
      <c r="B176" s="50"/>
      <c r="C176" s="50"/>
      <c r="D176" s="50"/>
      <c r="E176" s="50"/>
      <c r="I176" s="50"/>
      <c r="J176" s="50"/>
      <c r="K176" s="50"/>
      <c r="L176" s="50"/>
    </row>
    <row r="177" ht="12.75">
      <c r="A177" s="74" t="s">
        <v>201</v>
      </c>
    </row>
    <row r="178" ht="12.75">
      <c r="A178" s="72" t="s">
        <v>146</v>
      </c>
    </row>
    <row r="179" ht="12.75">
      <c r="A179" s="73" t="s">
        <v>147</v>
      </c>
    </row>
    <row r="180" ht="12.75">
      <c r="A180" s="100" t="s">
        <v>148</v>
      </c>
    </row>
    <row r="181" ht="12.75">
      <c r="A181" s="73" t="s">
        <v>149</v>
      </c>
    </row>
    <row r="182" ht="12.75">
      <c r="A182" s="59"/>
    </row>
    <row r="183" ht="12.75">
      <c r="A183" s="109" t="s">
        <v>150</v>
      </c>
    </row>
    <row r="184" ht="12.75">
      <c r="A184" s="73" t="s">
        <v>151</v>
      </c>
    </row>
    <row r="185" ht="12.75">
      <c r="A185" s="74" t="s">
        <v>152</v>
      </c>
    </row>
    <row r="186" ht="12.75">
      <c r="A186" s="99" t="s">
        <v>153</v>
      </c>
    </row>
    <row r="187" ht="12.75">
      <c r="A187" s="74" t="s">
        <v>154</v>
      </c>
    </row>
    <row r="188" ht="12.75">
      <c r="A188" s="74" t="s">
        <v>155</v>
      </c>
    </row>
    <row r="189" ht="12.75">
      <c r="A189" s="74" t="s">
        <v>203</v>
      </c>
    </row>
    <row r="190" ht="12.75">
      <c r="A190" s="74" t="s">
        <v>202</v>
      </c>
    </row>
    <row r="191" spans="1:13" ht="12.75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3" ht="12.75">
      <c r="M193" s="119" t="s">
        <v>181</v>
      </c>
    </row>
    <row r="196" spans="1:12" ht="12.75">
      <c r="A196" s="8" t="s">
        <v>91</v>
      </c>
      <c r="B196" s="168"/>
      <c r="C196" s="168"/>
      <c r="D196" s="168"/>
      <c r="E196" s="168"/>
      <c r="F196" s="9" t="s">
        <v>90</v>
      </c>
      <c r="G196" s="215"/>
      <c r="H196" s="215"/>
      <c r="I196" s="8"/>
      <c r="J196" s="8"/>
      <c r="K196" s="8"/>
      <c r="L196" s="8"/>
    </row>
    <row r="197" ht="12.75">
      <c r="D197" s="61"/>
    </row>
    <row r="198" spans="1:12" ht="12.75">
      <c r="A198" s="109" t="s">
        <v>168</v>
      </c>
      <c r="B198" s="8"/>
      <c r="C198" s="8"/>
      <c r="D198" s="87"/>
      <c r="E198" s="50"/>
      <c r="F198" s="8"/>
      <c r="H198" s="8"/>
      <c r="I198" s="8"/>
      <c r="J198" s="8"/>
      <c r="K198" s="8"/>
      <c r="L198" s="8"/>
    </row>
    <row r="199" ht="13.5" thickBot="1">
      <c r="E199" s="50"/>
    </row>
    <row r="200" spans="2:12" ht="12.75">
      <c r="B200" s="46"/>
      <c r="C200" s="47"/>
      <c r="D200" s="47"/>
      <c r="E200" s="48"/>
      <c r="I200" s="50"/>
      <c r="J200" s="50"/>
      <c r="K200" s="50"/>
      <c r="L200" s="50"/>
    </row>
    <row r="201" spans="2:12" ht="12.75">
      <c r="B201" s="49"/>
      <c r="C201" s="50"/>
      <c r="D201" s="50"/>
      <c r="E201" s="51"/>
      <c r="I201" s="50"/>
      <c r="J201" s="50"/>
      <c r="K201" s="50"/>
      <c r="L201" s="50"/>
    </row>
    <row r="202" spans="2:12" ht="12.75">
      <c r="B202" s="49"/>
      <c r="C202" s="50"/>
      <c r="D202" s="50"/>
      <c r="E202" s="51"/>
      <c r="I202" s="50"/>
      <c r="J202" s="50"/>
      <c r="K202" s="50"/>
      <c r="L202" s="50"/>
    </row>
    <row r="203" spans="2:12" ht="12.75">
      <c r="B203" s="49"/>
      <c r="C203" s="50"/>
      <c r="D203" s="50"/>
      <c r="E203" s="51"/>
      <c r="I203" s="50"/>
      <c r="J203" s="50"/>
      <c r="K203" s="50"/>
      <c r="L203" s="50"/>
    </row>
    <row r="204" spans="2:12" ht="12.75">
      <c r="B204" s="49"/>
      <c r="C204" s="50"/>
      <c r="D204" s="50"/>
      <c r="E204" s="51"/>
      <c r="G204" s="50"/>
      <c r="I204" s="50"/>
      <c r="J204" s="50"/>
      <c r="K204" s="50"/>
      <c r="L204" s="50"/>
    </row>
    <row r="205" spans="2:12" ht="12.75">
      <c r="B205" s="49"/>
      <c r="C205" s="50"/>
      <c r="D205" s="50"/>
      <c r="E205" s="51"/>
      <c r="G205" s="71"/>
      <c r="I205" s="50"/>
      <c r="J205" s="50"/>
      <c r="K205" s="50"/>
      <c r="L205" s="50"/>
    </row>
    <row r="206" spans="2:12" ht="13.5" thickBot="1">
      <c r="B206" s="52"/>
      <c r="C206" s="53"/>
      <c r="D206" s="53"/>
      <c r="E206" s="54"/>
      <c r="I206" s="50"/>
      <c r="J206" s="50"/>
      <c r="K206" s="50"/>
      <c r="L206" s="50"/>
    </row>
    <row r="207" spans="2:12" ht="12.75">
      <c r="B207" s="50"/>
      <c r="C207" s="50"/>
      <c r="D207" s="50"/>
      <c r="E207" s="50"/>
      <c r="I207" s="50"/>
      <c r="J207" s="50"/>
      <c r="K207" s="50"/>
      <c r="L207" s="50"/>
    </row>
  </sheetData>
  <sheetProtection password="DF85" sheet="1" objects="1" scenarios="1" selectLockedCells="1"/>
  <mergeCells count="39">
    <mergeCell ref="D120:F120"/>
    <mergeCell ref="D118:F118"/>
    <mergeCell ref="D119:F119"/>
    <mergeCell ref="C20:F20"/>
    <mergeCell ref="C21:D21"/>
    <mergeCell ref="C30:I30"/>
    <mergeCell ref="C28:M28"/>
    <mergeCell ref="C22:D22"/>
    <mergeCell ref="E22:F22"/>
    <mergeCell ref="K31:M31"/>
    <mergeCell ref="F35:G35"/>
    <mergeCell ref="F1:L1"/>
    <mergeCell ref="F2:L2"/>
    <mergeCell ref="F3:M3"/>
    <mergeCell ref="A5:M5"/>
    <mergeCell ref="C34:G34"/>
    <mergeCell ref="H34:M34"/>
    <mergeCell ref="C19:F19"/>
    <mergeCell ref="C29:M29"/>
    <mergeCell ref="B196:E196"/>
    <mergeCell ref="G196:H196"/>
    <mergeCell ref="B51:F51"/>
    <mergeCell ref="F31:I31"/>
    <mergeCell ref="C31:D31"/>
    <mergeCell ref="C33:F33"/>
    <mergeCell ref="D32:M32"/>
    <mergeCell ref="B50:F50"/>
    <mergeCell ref="B49:F49"/>
    <mergeCell ref="I49:J49"/>
    <mergeCell ref="I51:J51"/>
    <mergeCell ref="H33:M33"/>
    <mergeCell ref="B52:F52"/>
    <mergeCell ref="B53:F53"/>
    <mergeCell ref="I52:J52"/>
    <mergeCell ref="D97:E97"/>
    <mergeCell ref="C35:D35"/>
    <mergeCell ref="H35:M35"/>
    <mergeCell ref="I50:J50"/>
    <mergeCell ref="I53:J53"/>
  </mergeCells>
  <hyperlinks>
    <hyperlink ref="I21" r:id="rId1" display="julien.vincentelli@marsh.com"/>
  </hyperlinks>
  <printOptions/>
  <pageMargins left="0.4724409448818898" right="0.3937007874015748" top="0.5905511811023623" bottom="0.5905511811023623" header="0.3937007874015748" footer="0.5118110236220472"/>
  <pageSetup fitToHeight="2" horizontalDpi="600" verticalDpi="600" orientation="portrait" paperSize="9" scale="90" r:id="rId3"/>
  <headerFooter alignWithMargins="0">
    <oddFooter>&amp;R&amp;7Page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9.57421875" style="0" bestFit="1" customWidth="1"/>
    <col min="2" max="2" width="11.7109375" style="0" bestFit="1" customWidth="1"/>
    <col min="3" max="3" width="10.7109375" style="0" bestFit="1" customWidth="1"/>
    <col min="4" max="4" width="12.7109375" style="0" bestFit="1" customWidth="1"/>
    <col min="5" max="5" width="9.57421875" style="0" bestFit="1" customWidth="1"/>
    <col min="7" max="7" width="9.28125" style="0" bestFit="1" customWidth="1"/>
  </cols>
  <sheetData>
    <row r="1" ht="12.75">
      <c r="A1" t="s">
        <v>54</v>
      </c>
    </row>
    <row r="2" spans="1:6" ht="12.75">
      <c r="A2" t="s">
        <v>72</v>
      </c>
      <c r="B2" s="37" t="s">
        <v>45</v>
      </c>
      <c r="C2" s="37"/>
      <c r="D2" s="37" t="s">
        <v>46</v>
      </c>
      <c r="E2" s="37"/>
      <c r="F2" t="s">
        <v>73</v>
      </c>
    </row>
    <row r="3" spans="2:6" ht="12.75">
      <c r="B3" t="s">
        <v>48</v>
      </c>
      <c r="C3" t="s">
        <v>49</v>
      </c>
      <c r="D3" t="s">
        <v>48</v>
      </c>
      <c r="E3" t="s">
        <v>49</v>
      </c>
      <c r="F3">
        <v>460</v>
      </c>
    </row>
    <row r="4" spans="1:7" ht="12.75">
      <c r="A4">
        <v>0</v>
      </c>
      <c r="B4" s="18" t="s">
        <v>74</v>
      </c>
      <c r="C4" s="18" t="s">
        <v>74</v>
      </c>
      <c r="D4" s="18" t="s">
        <v>74</v>
      </c>
      <c r="E4" s="18" t="s">
        <v>74</v>
      </c>
      <c r="F4" s="18"/>
      <c r="G4" s="18">
        <v>0</v>
      </c>
    </row>
    <row r="5" spans="1:7" ht="12.75">
      <c r="A5">
        <v>1</v>
      </c>
      <c r="B5" s="18">
        <v>85.8</v>
      </c>
      <c r="C5" s="18">
        <v>52.52</v>
      </c>
      <c r="D5" s="18">
        <v>60.05</v>
      </c>
      <c r="E5" s="18">
        <v>36.76</v>
      </c>
      <c r="F5" s="18"/>
      <c r="G5" s="18" t="e">
        <f>IF(A5&lt;&gt;EGrid!#REF!,0,IF(EGrid!#REF!=$B$2,IF(EGrid!#REF!=$B$3,B5,C5),IF(EGrid!#REF!=$D$3,D5,E5)))</f>
        <v>#REF!</v>
      </c>
    </row>
    <row r="6" spans="1:7" ht="12.75">
      <c r="A6">
        <v>2</v>
      </c>
      <c r="B6" s="18">
        <v>85.8</v>
      </c>
      <c r="C6" s="18">
        <v>52.52</v>
      </c>
      <c r="D6" s="18">
        <v>60.05</v>
      </c>
      <c r="E6" s="18">
        <v>36.76</v>
      </c>
      <c r="F6" s="18"/>
      <c r="G6" s="18" t="e">
        <f>IF(A6&lt;&gt;EGrid!#REF!,0,IF(EGrid!#REF!=$B$2,IF(EGrid!#REF!=$B$3,B6,C6),IF(EGrid!#REF!=$D$3,D6,E6)))</f>
        <v>#REF!</v>
      </c>
    </row>
    <row r="7" spans="1:7" ht="12.75">
      <c r="A7">
        <v>3</v>
      </c>
      <c r="B7" s="18">
        <v>111.2</v>
      </c>
      <c r="C7" s="18">
        <v>68.07</v>
      </c>
      <c r="D7" s="18">
        <v>84.13</v>
      </c>
      <c r="E7" s="18">
        <v>51.51</v>
      </c>
      <c r="F7" s="18"/>
      <c r="G7" s="18" t="e">
        <f>IF(A7&lt;&gt;EGrid!#REF!,0,IF(EGrid!#REF!=$B$2,IF(EGrid!#REF!=$B$3,B7,C7),IF(EGrid!#REF!=$D$3,D7,E7)))</f>
        <v>#REF!</v>
      </c>
    </row>
    <row r="8" spans="1:7" ht="12.75">
      <c r="A8">
        <v>4</v>
      </c>
      <c r="B8" s="18">
        <v>136.61</v>
      </c>
      <c r="C8" s="18">
        <v>83.63</v>
      </c>
      <c r="D8" s="18">
        <v>108.24</v>
      </c>
      <c r="E8" s="18">
        <v>66.25</v>
      </c>
      <c r="F8" s="18"/>
      <c r="G8" s="18" t="e">
        <f>IF(A8&lt;&gt;EGrid!#REF!,0,IF(EGrid!#REF!=$B$2,IF(EGrid!#REF!=$B$3,B8,C8),IF(EGrid!#REF!=$D$3,D8,E8)))</f>
        <v>#REF!</v>
      </c>
    </row>
    <row r="9" spans="1:7" ht="12.75">
      <c r="A9">
        <v>5</v>
      </c>
      <c r="B9" s="18">
        <v>162.02</v>
      </c>
      <c r="C9" s="18">
        <v>99.19</v>
      </c>
      <c r="D9" s="18">
        <v>132.32</v>
      </c>
      <c r="E9" s="18">
        <v>81</v>
      </c>
      <c r="F9" s="18"/>
      <c r="G9" s="18" t="e">
        <f>IF(A9&lt;&gt;EGrid!#REF!,0,IF(EGrid!#REF!=$B$2,IF(EGrid!#REF!=$B$3,B9,C9),IF(EGrid!#REF!=$D$3,D9,E9)))</f>
        <v>#REF!</v>
      </c>
    </row>
    <row r="10" spans="1:7" ht="12.75">
      <c r="A10">
        <v>6</v>
      </c>
      <c r="B10" s="18">
        <v>187.42</v>
      </c>
      <c r="C10" s="18">
        <v>114.74</v>
      </c>
      <c r="D10" s="18">
        <v>156.41</v>
      </c>
      <c r="E10" s="18">
        <v>95.75</v>
      </c>
      <c r="F10" s="18"/>
      <c r="G10" s="18" t="e">
        <f>IF(A10&lt;&gt;EGrid!#REF!,0,IF(EGrid!#REF!=$B$2,IF(EGrid!#REF!=$B$3,B10,C10),IF(EGrid!#REF!=$D$3,D10,E10)))</f>
        <v>#REF!</v>
      </c>
    </row>
    <row r="11" spans="1:7" ht="12.75">
      <c r="A11">
        <v>7</v>
      </c>
      <c r="B11" s="18">
        <v>212.84</v>
      </c>
      <c r="C11" s="18">
        <v>130.29</v>
      </c>
      <c r="D11" s="18">
        <v>180.5</v>
      </c>
      <c r="E11" s="18">
        <v>110.49</v>
      </c>
      <c r="F11" s="18"/>
      <c r="G11" s="18" t="e">
        <f>IF(A11&lt;&gt;EGrid!#REF!,0,IF(EGrid!#REF!=$B$2,IF(EGrid!#REF!=$B$3,B11,C11),IF(EGrid!#REF!=$D$3,D11,E11)))</f>
        <v>#REF!</v>
      </c>
    </row>
    <row r="12" spans="1:7" ht="12.75">
      <c r="A12">
        <v>8</v>
      </c>
      <c r="B12" s="18">
        <v>238.25</v>
      </c>
      <c r="C12" s="18">
        <v>145.85</v>
      </c>
      <c r="D12" s="56">
        <v>204.59</v>
      </c>
      <c r="E12" s="56">
        <v>125.24</v>
      </c>
      <c r="F12" s="18"/>
      <c r="G12" s="18" t="e">
        <f>IF(A12&lt;&gt;EGrid!#REF!,0,IF(EGrid!#REF!=$B$2,IF(EGrid!#REF!=$B$3,B12,C12),IF(EGrid!#REF!=$D$3,D12,E12)))</f>
        <v>#REF!</v>
      </c>
    </row>
    <row r="13" spans="1:7" ht="12.75">
      <c r="A13">
        <v>9</v>
      </c>
      <c r="B13" s="18">
        <v>263.66</v>
      </c>
      <c r="C13" s="18">
        <v>161.4</v>
      </c>
      <c r="D13" s="56">
        <v>228.67</v>
      </c>
      <c r="E13" s="56">
        <v>139.99</v>
      </c>
      <c r="F13" s="18"/>
      <c r="G13" s="18" t="e">
        <f>IF(A13&lt;&gt;EGrid!#REF!,0,IF(EGrid!#REF!=$B$2,IF(EGrid!#REF!=$B$3,B13,C13),IF(EGrid!#REF!=$D$3,D13,E13)))</f>
        <v>#REF!</v>
      </c>
    </row>
    <row r="14" spans="1:7" ht="12.75">
      <c r="A14">
        <v>10</v>
      </c>
      <c r="B14" s="18">
        <v>289.06</v>
      </c>
      <c r="C14" s="18">
        <v>176.96</v>
      </c>
      <c r="D14" s="56">
        <v>252.76</v>
      </c>
      <c r="E14" s="56">
        <v>154.74</v>
      </c>
      <c r="F14" s="18"/>
      <c r="G14" s="18" t="e">
        <f>IF(A14&lt;&gt;EGrid!#REF!,0,IF(EGrid!#REF!=$B$2,IF(EGrid!#REF!=$B$3,B14,C14),IF(EGrid!#REF!=$D$3,D14,E14)))</f>
        <v>#REF!</v>
      </c>
    </row>
    <row r="15" spans="1:7" ht="12.75">
      <c r="A15">
        <v>11</v>
      </c>
      <c r="B15" s="18" t="s">
        <v>74</v>
      </c>
      <c r="C15" s="18" t="s">
        <v>74</v>
      </c>
      <c r="D15" s="56" t="s">
        <v>74</v>
      </c>
      <c r="E15" s="56" t="s">
        <v>74</v>
      </c>
      <c r="F15" s="18"/>
      <c r="G15" s="18" t="e">
        <f>IF(A15&lt;&gt;EGrid!#REF!,0,IF(EGrid!#REF!=$B$2,IF(EGrid!#REF!=$B$3,B15,C15),IF(EGrid!#REF!=$D$3,D15,E15)))</f>
        <v>#REF!</v>
      </c>
    </row>
    <row r="16" spans="2:7" ht="12.75">
      <c r="B16" s="18"/>
      <c r="C16" s="18"/>
      <c r="D16" s="18"/>
      <c r="E16" s="18"/>
      <c r="F16" s="18"/>
      <c r="G16" s="18" t="e">
        <f>SUM(G4:G15)/1.1575*0.9*1.15</f>
        <v>#REF!</v>
      </c>
    </row>
    <row r="17" spans="1:5" ht="12.75">
      <c r="A17" s="38" t="s">
        <v>86</v>
      </c>
      <c r="B17" s="39"/>
      <c r="C17" s="40"/>
      <c r="D17" s="41"/>
      <c r="E17" s="40"/>
    </row>
    <row r="18" spans="1:7" ht="12.75">
      <c r="A18">
        <v>0</v>
      </c>
      <c r="B18" s="57"/>
      <c r="C18" s="57"/>
      <c r="D18" s="57"/>
      <c r="E18" s="57"/>
      <c r="F18" s="57">
        <v>460</v>
      </c>
      <c r="G18" s="18">
        <v>0</v>
      </c>
    </row>
    <row r="19" spans="1:7" ht="12.75">
      <c r="A19">
        <v>1</v>
      </c>
      <c r="B19" s="57">
        <v>28.71</v>
      </c>
      <c r="C19" s="57">
        <v>25.28</v>
      </c>
      <c r="D19" s="57">
        <v>20.11</v>
      </c>
      <c r="E19" s="57">
        <v>17.69</v>
      </c>
      <c r="F19" s="57"/>
      <c r="G19" s="18" t="e">
        <f>IF(A19&lt;&gt;EGrid!#REF!,0,IF(EGrid!#REF!=$B$2,IF(EGrid!#REF!=$B$3,B19,C19),IF(EGrid!#REF!=$D$3,D19,E19)))</f>
        <v>#REF!</v>
      </c>
    </row>
    <row r="20" spans="1:7" ht="12.75">
      <c r="A20">
        <v>2</v>
      </c>
      <c r="B20" s="57">
        <v>28.71</v>
      </c>
      <c r="C20" s="57">
        <v>25.28</v>
      </c>
      <c r="D20" s="57">
        <v>20.11</v>
      </c>
      <c r="E20" s="57">
        <v>17.69</v>
      </c>
      <c r="F20" s="57"/>
      <c r="G20" s="18" t="e">
        <f>IF(A20&lt;&gt;EGrid!#REF!,0,IF(EGrid!#REF!=$B$2,IF(EGrid!#REF!=$B$3,B20,C20),IF(EGrid!#REF!=$D$3,D20,E20)))</f>
        <v>#REF!</v>
      </c>
    </row>
    <row r="21" spans="1:7" ht="12.75">
      <c r="A21">
        <v>3</v>
      </c>
      <c r="B21" s="57">
        <v>37.22</v>
      </c>
      <c r="C21" s="57">
        <v>32.76</v>
      </c>
      <c r="D21" s="57">
        <v>28.17</v>
      </c>
      <c r="E21" s="57">
        <v>24.79</v>
      </c>
      <c r="F21" s="57"/>
      <c r="G21" s="18" t="e">
        <f>IF(A21&lt;&gt;EGrid!#REF!,0,IF(EGrid!#REF!=$B$2,IF(EGrid!#REF!=$B$3,B21,C21),IF(EGrid!#REF!=$D$3,D21,E21)))</f>
        <v>#REF!</v>
      </c>
    </row>
    <row r="22" spans="1:7" ht="12.75">
      <c r="A22">
        <v>4</v>
      </c>
      <c r="B22" s="57">
        <v>45.73</v>
      </c>
      <c r="C22" s="57">
        <v>40.25</v>
      </c>
      <c r="D22" s="57">
        <v>36.23</v>
      </c>
      <c r="E22" s="57">
        <v>31.89</v>
      </c>
      <c r="F22" s="57"/>
      <c r="G22" s="18" t="e">
        <f>IF(A22&lt;&gt;EGrid!#REF!,0,IF(EGrid!#REF!=$B$2,IF(EGrid!#REF!=$B$3,B22,C22),IF(EGrid!#REF!=$D$3,D22,E22)))</f>
        <v>#REF!</v>
      </c>
    </row>
    <row r="23" spans="1:7" ht="12.75">
      <c r="A23">
        <v>5</v>
      </c>
      <c r="B23" s="57">
        <v>54.24</v>
      </c>
      <c r="C23" s="57">
        <v>47.73</v>
      </c>
      <c r="D23" s="57">
        <v>44.3</v>
      </c>
      <c r="E23" s="57">
        <v>38.99</v>
      </c>
      <c r="F23" s="57"/>
      <c r="G23" s="18" t="e">
        <f>IF(A23&lt;&gt;EGrid!#REF!,0,IF(EGrid!#REF!=$B$2,IF(EGrid!#REF!=$B$3,B23,C23),IF(EGrid!#REF!=$D$3,D23,E23)))</f>
        <v>#REF!</v>
      </c>
    </row>
    <row r="24" spans="1:7" ht="12.75">
      <c r="A24">
        <v>6</v>
      </c>
      <c r="B24" s="57">
        <v>62.74</v>
      </c>
      <c r="C24" s="57">
        <v>55.21</v>
      </c>
      <c r="D24" s="57">
        <v>52.36</v>
      </c>
      <c r="E24" s="57">
        <v>46.08</v>
      </c>
      <c r="F24" s="57"/>
      <c r="G24" s="18" t="e">
        <f>IF(A24&lt;&gt;EGrid!#REF!,0,IF(EGrid!#REF!=$B$2,IF(EGrid!#REF!=$B$3,B24,C24),IF(EGrid!#REF!=$D$3,D24,E24)))</f>
        <v>#REF!</v>
      </c>
    </row>
    <row r="25" spans="1:7" ht="12.75">
      <c r="A25">
        <v>7</v>
      </c>
      <c r="B25" s="57">
        <v>71.25</v>
      </c>
      <c r="C25" s="57">
        <v>62.7</v>
      </c>
      <c r="D25" s="57">
        <v>60.43</v>
      </c>
      <c r="E25" s="57">
        <v>53.18</v>
      </c>
      <c r="F25" s="57"/>
      <c r="G25" s="18" t="e">
        <f>IF(A25&lt;&gt;EGrid!#REF!,0,IF(EGrid!#REF!=$B$2,IF(EGrid!#REF!=$B$3,B25,C25),IF(EGrid!#REF!=$D$3,D25,E25)))</f>
        <v>#REF!</v>
      </c>
    </row>
    <row r="26" spans="1:7" ht="12.75">
      <c r="A26">
        <v>8</v>
      </c>
      <c r="B26" s="57">
        <v>79.76</v>
      </c>
      <c r="C26" s="57">
        <v>70.19</v>
      </c>
      <c r="D26" s="56">
        <v>68.49</v>
      </c>
      <c r="E26" s="56">
        <v>60.27</v>
      </c>
      <c r="F26" s="57"/>
      <c r="G26" s="18" t="e">
        <f>IF(A26&lt;&gt;EGrid!#REF!,0,IF(EGrid!#REF!=$B$2,IF(EGrid!#REF!=$B$3,B26,C26),IF(EGrid!#REF!=$D$3,D26,E26)))</f>
        <v>#REF!</v>
      </c>
    </row>
    <row r="27" spans="1:7" ht="12.75">
      <c r="A27">
        <v>9</v>
      </c>
      <c r="B27" s="57">
        <v>88.27</v>
      </c>
      <c r="C27" s="57">
        <v>77.68</v>
      </c>
      <c r="D27" s="56">
        <v>76.56</v>
      </c>
      <c r="E27" s="56">
        <v>67.36</v>
      </c>
      <c r="F27" s="57"/>
      <c r="G27" s="18" t="e">
        <f>IF(A27&lt;&gt;EGrid!#REF!,0,IF(EGrid!#REF!=$B$2,IF(EGrid!#REF!=$B$3,B27,C27),IF(EGrid!#REF!=$D$3,D27,E27)))</f>
        <v>#REF!</v>
      </c>
    </row>
    <row r="28" spans="1:7" ht="12.75">
      <c r="A28">
        <v>10</v>
      </c>
      <c r="B28" s="57">
        <v>96.76</v>
      </c>
      <c r="C28" s="57">
        <v>85.13</v>
      </c>
      <c r="D28" s="56">
        <v>84.62</v>
      </c>
      <c r="E28" s="56">
        <v>74.46</v>
      </c>
      <c r="F28" s="57"/>
      <c r="G28" s="18" t="e">
        <f>IF(A28&lt;&gt;EGrid!#REF!,0,IF(EGrid!#REF!=$B$2,IF(EGrid!#REF!=$B$3,B28,C28),IF(EGrid!#REF!=$D$3,D28,E28)))</f>
        <v>#REF!</v>
      </c>
    </row>
    <row r="29" spans="1:7" ht="12.75">
      <c r="A29">
        <v>11</v>
      </c>
      <c r="B29" s="57"/>
      <c r="C29" s="57"/>
      <c r="D29" s="56"/>
      <c r="E29" s="56"/>
      <c r="F29" s="57"/>
      <c r="G29" s="18" t="e">
        <f>IF(A29&lt;&gt;EGrid!#REF!,0,IF(EGrid!#REF!=$B$2,IF(EGrid!#REF!=$B$3,B29,C29),IF(EGrid!#REF!=$D$3,D29,E29)))</f>
        <v>#REF!</v>
      </c>
    </row>
    <row r="30" spans="1:7" ht="12.75">
      <c r="A30" s="18"/>
      <c r="B30" s="18"/>
      <c r="C30" s="18"/>
      <c r="D30" s="18"/>
      <c r="E30" s="18"/>
      <c r="F30" s="18"/>
      <c r="G30" s="18" t="e">
        <f>SUM(G18:G29)/1.1575*0.9*1.15*2.5</f>
        <v>#REF!</v>
      </c>
    </row>
    <row r="31" spans="1:4" ht="12.75">
      <c r="A31" s="18"/>
      <c r="B31" s="18"/>
      <c r="C31" s="18"/>
      <c r="D31" s="18"/>
    </row>
    <row r="32" spans="1:4" ht="12.75">
      <c r="A32" s="18"/>
      <c r="B32" s="18"/>
      <c r="C32" s="18"/>
      <c r="D32" s="18"/>
    </row>
    <row r="33" spans="1:4" ht="12.75">
      <c r="A33" s="18"/>
      <c r="B33" s="18"/>
      <c r="C33" s="18"/>
      <c r="D33" s="18"/>
    </row>
    <row r="34" spans="1:2" ht="12.75">
      <c r="A34" s="18"/>
      <c r="B34" s="18"/>
    </row>
    <row r="35" spans="1:2" ht="12.75">
      <c r="A35" s="18"/>
      <c r="B35" s="18"/>
    </row>
    <row r="36" spans="1:2" ht="12.75">
      <c r="A36" s="18"/>
      <c r="B36" s="18"/>
    </row>
    <row r="37" spans="1:2" ht="12.75">
      <c r="A37" s="18"/>
      <c r="B37" s="18"/>
    </row>
    <row r="38" ht="12.75">
      <c r="A38" s="18"/>
    </row>
    <row r="39" ht="12.75">
      <c r="A39" s="18"/>
    </row>
    <row r="40" ht="12.75">
      <c r="A40" s="18"/>
    </row>
    <row r="41" ht="12.75">
      <c r="A41" s="18"/>
    </row>
  </sheetData>
  <sheetProtection password="DFC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Marsh &amp; McLennan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Lemahieu</dc:creator>
  <cp:keywords/>
  <dc:description/>
  <cp:lastModifiedBy>Aleksandra Nowak</cp:lastModifiedBy>
  <cp:lastPrinted>2013-05-15T08:26:55Z</cp:lastPrinted>
  <dcterms:created xsi:type="dcterms:W3CDTF">2008-03-12T16:29:27Z</dcterms:created>
  <dcterms:modified xsi:type="dcterms:W3CDTF">2013-05-27T14:35:38Z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